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Úrslitakeppnin" sheetId="7" r:id="rId1"/>
    <sheet name="Deildarkeppnin" sheetId="1" r:id="rId2"/>
    <sheet name="Skor" sheetId="2" r:id="rId3"/>
    <sheet name="Liðin" sheetId="6" r:id="rId4"/>
    <sheet name="Sheet1" sheetId="5" state="hidden" r:id="rId5"/>
  </sheets>
  <definedNames>
    <definedName name="_xlnm.Print_Area" localSheetId="1">Deildarkeppnin!$A$1:$Z$9</definedName>
  </definedNames>
  <calcPr calcId="125725"/>
</workbook>
</file>

<file path=xl/calcChain.xml><?xml version="1.0" encoding="utf-8"?>
<calcChain xmlns="http://schemas.openxmlformats.org/spreadsheetml/2006/main">
  <c r="L9" i="7"/>
  <c r="L8"/>
  <c r="X17"/>
  <c r="L17"/>
  <c r="X16"/>
  <c r="L16"/>
  <c r="L13"/>
  <c r="L12"/>
  <c r="X9"/>
  <c r="X8"/>
  <c r="C19" i="2"/>
  <c r="C14"/>
  <c r="O10"/>
  <c r="C8"/>
  <c r="O19"/>
  <c r="O17"/>
  <c r="C13"/>
  <c r="O8"/>
  <c r="C17"/>
  <c r="O13"/>
  <c r="O11"/>
  <c r="O7"/>
  <c r="O20"/>
  <c r="C16"/>
  <c r="C11"/>
  <c r="C7"/>
  <c r="C20"/>
  <c r="O16"/>
  <c r="O14"/>
  <c r="C10"/>
  <c r="Y20"/>
  <c r="M20"/>
  <c r="Y19"/>
  <c r="M19"/>
  <c r="Y17"/>
  <c r="M17"/>
  <c r="Y16"/>
  <c r="M16"/>
  <c r="Y14"/>
  <c r="M14"/>
  <c r="Y13"/>
  <c r="M13"/>
  <c r="Z11"/>
  <c r="Y11"/>
  <c r="M11"/>
  <c r="Y10"/>
  <c r="M10"/>
  <c r="W7" i="1"/>
  <c r="M7" i="2"/>
  <c r="W5" i="1"/>
  <c r="X9"/>
  <c r="X8"/>
  <c r="X7"/>
  <c r="X6"/>
  <c r="X5"/>
  <c r="W9"/>
  <c r="W8"/>
  <c r="W6"/>
  <c r="Y7" i="2"/>
  <c r="M8"/>
  <c r="Y8"/>
  <c r="Z10"/>
  <c r="Z13"/>
  <c r="Z14"/>
  <c r="Z16"/>
  <c r="Z17"/>
  <c r="Z19"/>
  <c r="Z20"/>
</calcChain>
</file>

<file path=xl/sharedStrings.xml><?xml version="1.0" encoding="utf-8"?>
<sst xmlns="http://schemas.openxmlformats.org/spreadsheetml/2006/main" count="293" uniqueCount="134">
  <si>
    <t>SAMTALS</t>
  </si>
  <si>
    <t>Andstæðingur</t>
  </si>
  <si>
    <t>Úrslit</t>
  </si>
  <si>
    <t>Skot að miðju</t>
  </si>
  <si>
    <t>Vinningar</t>
  </si>
  <si>
    <t>Miðjuskotskeppni (meðaltal skota að miðju að slepptu hæsta gildi hvers liðs)</t>
  </si>
  <si>
    <t>RÖÐ</t>
  </si>
  <si>
    <t>A</t>
  </si>
  <si>
    <t>B</t>
  </si>
  <si>
    <t>C</t>
  </si>
  <si>
    <t>D</t>
  </si>
  <si>
    <t>E</t>
  </si>
  <si>
    <t>F</t>
  </si>
  <si>
    <t>G</t>
  </si>
  <si>
    <t>H</t>
  </si>
  <si>
    <t>Mammútar</t>
  </si>
  <si>
    <t>Dags</t>
  </si>
  <si>
    <t>Braut 2</t>
  </si>
  <si>
    <t>Lið</t>
  </si>
  <si>
    <t>Umferðir</t>
  </si>
  <si>
    <t>ÍSUMSJÓN</t>
  </si>
  <si>
    <t>Mán.</t>
  </si>
  <si>
    <t xml:space="preserve">Íslandsmótið </t>
  </si>
  <si>
    <t>Davíð Valsson</t>
  </si>
  <si>
    <t>Heiðdís B. Karlsdóttir</t>
  </si>
  <si>
    <t>Rúnar Steingrímsson</t>
  </si>
  <si>
    <t>Jón Grétar Rögnvaldsson</t>
  </si>
  <si>
    <t>Svanfríður Sigurðardóttir</t>
  </si>
  <si>
    <t>Árni Grétar Árnason</t>
  </si>
  <si>
    <t>Hallgrímur Valsson</t>
  </si>
  <si>
    <t>Jens Kristinn Gíslason</t>
  </si>
  <si>
    <t>Jón Ingi Sigurðsson</t>
  </si>
  <si>
    <t>Gunnar H. Jóhannesson</t>
  </si>
  <si>
    <t>Ólafur Númason</t>
  </si>
  <si>
    <t>Kristján Bjarnason</t>
  </si>
  <si>
    <t>Ólafur Hreinsson</t>
  </si>
  <si>
    <t>Sveinn H. Steingrímsson</t>
  </si>
  <si>
    <t>Jóhann Björgvinsson</t>
  </si>
  <si>
    <t>Kristján Þorkelsson</t>
  </si>
  <si>
    <t>Rannveig Jóhannsdóttir</t>
  </si>
  <si>
    <t>B-G</t>
  </si>
  <si>
    <t>C-F</t>
  </si>
  <si>
    <t>D-E</t>
  </si>
  <si>
    <t>A-H</t>
  </si>
  <si>
    <t>A-B</t>
  </si>
  <si>
    <t>G-C</t>
  </si>
  <si>
    <t>F-D</t>
  </si>
  <si>
    <t>H-E</t>
  </si>
  <si>
    <t>C-A</t>
  </si>
  <si>
    <t>D-G</t>
  </si>
  <si>
    <t>E-F</t>
  </si>
  <si>
    <t>B-H</t>
  </si>
  <si>
    <t>A-D</t>
  </si>
  <si>
    <t>B-C</t>
  </si>
  <si>
    <t>G-E</t>
  </si>
  <si>
    <t>H-F</t>
  </si>
  <si>
    <t>D-B</t>
  </si>
  <si>
    <t>E-A</t>
  </si>
  <si>
    <t>C-H</t>
  </si>
  <si>
    <t>F-G</t>
  </si>
  <si>
    <t>A-F</t>
  </si>
  <si>
    <t>H-G</t>
  </si>
  <si>
    <t>B-E</t>
  </si>
  <si>
    <t>C-D</t>
  </si>
  <si>
    <t>D-H</t>
  </si>
  <si>
    <t>E-C</t>
  </si>
  <si>
    <t>G-A</t>
  </si>
  <si>
    <t>F-B</t>
  </si>
  <si>
    <t>F-C</t>
  </si>
  <si>
    <t>G-B</t>
  </si>
  <si>
    <t>H-A</t>
  </si>
  <si>
    <t>E-D</t>
  </si>
  <si>
    <t>B-A</t>
  </si>
  <si>
    <t>E-H</t>
  </si>
  <si>
    <t>D-F</t>
  </si>
  <si>
    <t>C-G</t>
  </si>
  <si>
    <t>G-D</t>
  </si>
  <si>
    <t>A-C</t>
  </si>
  <si>
    <t>H-B</t>
  </si>
  <si>
    <t>F-E</t>
  </si>
  <si>
    <t>C-B</t>
  </si>
  <si>
    <t>F-H</t>
  </si>
  <si>
    <t>E-G</t>
  </si>
  <si>
    <t>D-A</t>
  </si>
  <si>
    <t>A-E</t>
  </si>
  <si>
    <t>B-D</t>
  </si>
  <si>
    <t>G-F</t>
  </si>
  <si>
    <t>H-C</t>
  </si>
  <si>
    <t>G-H</t>
  </si>
  <si>
    <t>F-A</t>
  </si>
  <si>
    <t>D-C</t>
  </si>
  <si>
    <t>E-B</t>
  </si>
  <si>
    <t>C-E</t>
  </si>
  <si>
    <t>H-D</t>
  </si>
  <si>
    <t>B-F</t>
  </si>
  <si>
    <t>A-G</t>
  </si>
  <si>
    <t>m</t>
  </si>
  <si>
    <t>Gísli Kristinsson</t>
  </si>
  <si>
    <t>Garpar</t>
  </si>
  <si>
    <t>Sævar Örn Sveinbjörnsson</t>
  </si>
  <si>
    <t>Hugrún Ósk Ágústsdóttir</t>
  </si>
  <si>
    <t>Sigfús Sigfússon</t>
  </si>
  <si>
    <t>Freyjur</t>
  </si>
  <si>
    <t>Ice Hunt</t>
  </si>
  <si>
    <t>Víkingar</t>
  </si>
  <si>
    <t>Braut 1</t>
  </si>
  <si>
    <t>Haraldur Ingólfsson</t>
  </si>
  <si>
    <t>Íslandsmótið, deildarkeppni</t>
  </si>
  <si>
    <t>27/1</t>
  </si>
  <si>
    <t>3/2</t>
  </si>
  <si>
    <t>10/2</t>
  </si>
  <si>
    <t>24/2</t>
  </si>
  <si>
    <t>Martin</t>
  </si>
  <si>
    <t>Leifur Ólafsson</t>
  </si>
  <si>
    <t>3/3</t>
  </si>
  <si>
    <t>27. janúar.</t>
  </si>
  <si>
    <t>3. febrúar.</t>
  </si>
  <si>
    <t>10. febrúar.</t>
  </si>
  <si>
    <t>24. febrúar.</t>
  </si>
  <si>
    <t>3. mars.</t>
  </si>
  <si>
    <t>27. janúar - 3. mars 2014</t>
  </si>
  <si>
    <t>X</t>
  </si>
  <si>
    <t>Íslandsmótið, úrslitakeppni</t>
  </si>
  <si>
    <t>10/3</t>
  </si>
  <si>
    <t>1. umferð 1 v 2</t>
  </si>
  <si>
    <t>1. umferð 3 v 4</t>
  </si>
  <si>
    <t>Undanúrslit</t>
  </si>
  <si>
    <t>Úrslit - gull</t>
  </si>
  <si>
    <t>Úrslit - brons</t>
  </si>
  <si>
    <t>24/3</t>
  </si>
  <si>
    <t>x</t>
  </si>
  <si>
    <t>17/3</t>
  </si>
  <si>
    <t>Sigurður Ingi Steindórsson</t>
  </si>
  <si>
    <t>10. mars - 12. apríl 2014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</si>
</sst>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m"/>
  </numFmts>
  <fonts count="20">
    <font>
      <sz val="9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24"/>
      <name val="Arial"/>
      <family val="2"/>
    </font>
    <font>
      <b/>
      <sz val="24"/>
      <name val="Calibri"/>
      <family val="2"/>
    </font>
    <font>
      <b/>
      <sz val="22"/>
      <color indexed="8"/>
      <name val="Arial"/>
      <family val="2"/>
    </font>
    <font>
      <sz val="24"/>
      <color indexed="8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FF"/>
        <bgColor indexed="13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8" fillId="0" borderId="0"/>
    <xf numFmtId="0" fontId="1" fillId="0" borderId="0"/>
  </cellStyleXfs>
  <cellXfs count="15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2" applyFont="1"/>
    <xf numFmtId="0" fontId="1" fillId="0" borderId="0" xfId="2"/>
    <xf numFmtId="0" fontId="1" fillId="0" borderId="0" xfId="2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 applyAlignment="1">
      <alignment horizontal="center"/>
    </xf>
    <xf numFmtId="0" fontId="8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5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 vertical="center" inden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" fillId="0" borderId="0" xfId="2" applyFill="1"/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18" fillId="0" borderId="0" xfId="1"/>
    <xf numFmtId="0" fontId="4" fillId="0" borderId="0" xfId="1" applyFont="1"/>
    <xf numFmtId="0" fontId="15" fillId="0" borderId="0" xfId="1" applyFont="1" applyFill="1" applyBorder="1" applyAlignment="1">
      <alignment vertical="center"/>
    </xf>
    <xf numFmtId="0" fontId="18" fillId="0" borderId="0" xfId="1" applyFill="1"/>
    <xf numFmtId="0" fontId="4" fillId="0" borderId="10" xfId="1" applyFont="1" applyBorder="1"/>
    <xf numFmtId="0" fontId="0" fillId="0" borderId="0" xfId="1" applyFont="1"/>
    <xf numFmtId="0" fontId="4" fillId="0" borderId="6" xfId="1" applyFont="1" applyBorder="1"/>
    <xf numFmtId="0" fontId="4" fillId="0" borderId="11" xfId="1" applyFont="1" applyBorder="1"/>
    <xf numFmtId="0" fontId="18" fillId="0" borderId="0" xfId="1" applyBorder="1"/>
    <xf numFmtId="0" fontId="17" fillId="0" borderId="0" xfId="1" applyFont="1" applyBorder="1" applyAlignment="1">
      <alignment horizontal="center" vertical="center" wrapText="1"/>
    </xf>
    <xf numFmtId="0" fontId="4" fillId="0" borderId="0" xfId="1" applyFont="1" applyBorder="1"/>
    <xf numFmtId="0" fontId="0" fillId="0" borderId="0" xfId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ont="1"/>
    <xf numFmtId="0" fontId="5" fillId="0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5" fontId="6" fillId="0" borderId="21" xfId="0" applyNumberFormat="1" applyFont="1" applyFill="1" applyBorder="1" applyAlignment="1">
      <alignment horizontal="center" vertical="center" textRotation="90"/>
    </xf>
    <xf numFmtId="165" fontId="6" fillId="0" borderId="22" xfId="0" applyNumberFormat="1" applyFont="1" applyFill="1" applyBorder="1" applyAlignment="1">
      <alignment horizontal="center" vertical="center" textRotation="90"/>
    </xf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indent="1"/>
    </xf>
    <xf numFmtId="165" fontId="6" fillId="0" borderId="24" xfId="0" applyNumberFormat="1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indent="2"/>
    </xf>
    <xf numFmtId="0" fontId="14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17"/>
    </xf>
    <xf numFmtId="0" fontId="3" fillId="2" borderId="0" xfId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1" fillId="0" borderId="33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49" fontId="1" fillId="0" borderId="26" xfId="2" applyNumberFormat="1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/>
    </xf>
    <xf numFmtId="0" fontId="1" fillId="0" borderId="42" xfId="2" applyFont="1" applyFill="1" applyBorder="1" applyAlignment="1">
      <alignment horizontal="center" textRotation="255"/>
    </xf>
    <xf numFmtId="0" fontId="8" fillId="0" borderId="4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 textRotation="90"/>
    </xf>
    <xf numFmtId="0" fontId="19" fillId="0" borderId="0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31" xfId="2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65" fontId="5" fillId="0" borderId="46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165" fontId="5" fillId="0" borderId="45" xfId="0" applyNumberFormat="1" applyFont="1" applyFill="1" applyBorder="1" applyAlignment="1">
      <alignment horizontal="center" vertical="center"/>
    </xf>
    <xf numFmtId="165" fontId="6" fillId="0" borderId="46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 textRotation="90"/>
    </xf>
    <xf numFmtId="165" fontId="6" fillId="0" borderId="23" xfId="0" applyNumberFormat="1" applyFont="1" applyFill="1" applyBorder="1" applyAlignment="1">
      <alignment horizontal="center" vertical="center" textRotation="90"/>
    </xf>
    <xf numFmtId="165" fontId="1" fillId="0" borderId="22" xfId="0" applyNumberFormat="1" applyFont="1" applyFill="1" applyBorder="1" applyAlignment="1">
      <alignment horizontal="center" vertical="center" textRotation="90" wrapText="1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16" fillId="0" borderId="48" xfId="1" applyFont="1" applyBorder="1" applyAlignment="1">
      <alignment horizontal="center" vertical="center" wrapText="1"/>
    </xf>
    <xf numFmtId="0" fontId="18" fillId="0" borderId="0" xfId="1" applyFill="1" applyBorder="1" applyAlignment="1">
      <alignment horizontal="center"/>
    </xf>
  </cellXfs>
  <cellStyles count="3">
    <cellStyle name="Normal" xfId="0" builtinId="0"/>
    <cellStyle name="Normal 2" xfId="1"/>
    <cellStyle name="Normal_Firmakeppni 11 lið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32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P18"/>
  <sheetViews>
    <sheetView tabSelected="1" zoomScale="85" zoomScaleNormal="85" workbookViewId="0">
      <selection activeCell="A2" sqref="A2:L2"/>
    </sheetView>
  </sheetViews>
  <sheetFormatPr defaultRowHeight="12.75"/>
  <cols>
    <col min="1" max="1" width="5.28515625" style="4" customWidth="1"/>
    <col min="2" max="2" width="25" style="4" customWidth="1"/>
    <col min="3" max="11" width="4.42578125" style="5" customWidth="1"/>
    <col min="12" max="12" width="4.42578125" style="4" customWidth="1"/>
    <col min="13" max="13" width="0.5703125" style="5" customWidth="1"/>
    <col min="14" max="14" width="25" style="4" customWidth="1"/>
    <col min="15" max="23" width="4.42578125" style="5" customWidth="1"/>
    <col min="24" max="24" width="4.42578125" style="4" customWidth="1"/>
    <col min="25" max="16384" width="9.140625" style="5"/>
  </cols>
  <sheetData>
    <row r="1" spans="1:224" ht="41.25" customHeight="1">
      <c r="A1" s="75"/>
      <c r="B1" s="76" t="s">
        <v>122</v>
      </c>
      <c r="C1" s="77"/>
      <c r="D1" s="77"/>
      <c r="E1" s="77"/>
      <c r="F1" s="77"/>
      <c r="G1" s="77"/>
      <c r="H1" s="77"/>
      <c r="I1" s="77"/>
      <c r="J1" s="77"/>
      <c r="K1" s="77"/>
      <c r="L1" s="78"/>
      <c r="M1" s="79"/>
      <c r="N1" s="81"/>
      <c r="O1" s="51"/>
      <c r="P1" s="51"/>
      <c r="Q1" s="77"/>
      <c r="R1" s="51"/>
      <c r="S1" s="51"/>
      <c r="T1" s="51"/>
      <c r="U1" s="77"/>
      <c r="V1" s="77"/>
      <c r="W1" s="83" t="s">
        <v>133</v>
      </c>
      <c r="X1" s="8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</row>
    <row r="2" spans="1:224" ht="8.25" customHeight="1" thickBo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7"/>
      <c r="Y2" s="11"/>
      <c r="Z2" s="11"/>
      <c r="AA2" s="11"/>
      <c r="AB2" s="11"/>
    </row>
    <row r="3" spans="1:224" ht="21.75" customHeight="1" thickBot="1">
      <c r="A3" s="108" t="s">
        <v>16</v>
      </c>
      <c r="B3" s="109" t="s">
        <v>105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6"/>
      <c r="N3" s="109" t="s">
        <v>17</v>
      </c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24" ht="29.25" customHeight="1" thickBot="1">
      <c r="A4" s="108"/>
      <c r="B4" s="110" t="s">
        <v>18</v>
      </c>
      <c r="C4" s="111" t="s">
        <v>19</v>
      </c>
      <c r="D4" s="111"/>
      <c r="E4" s="111"/>
      <c r="F4" s="111"/>
      <c r="G4" s="111"/>
      <c r="H4" s="111"/>
      <c r="I4" s="111"/>
      <c r="J4" s="111"/>
      <c r="K4" s="111"/>
      <c r="L4" s="112" t="s">
        <v>2</v>
      </c>
      <c r="M4" s="14"/>
      <c r="N4" s="110" t="s">
        <v>18</v>
      </c>
      <c r="O4" s="111" t="s">
        <v>19</v>
      </c>
      <c r="P4" s="111"/>
      <c r="Q4" s="111"/>
      <c r="R4" s="111"/>
      <c r="S4" s="111"/>
      <c r="T4" s="111"/>
      <c r="U4" s="111"/>
      <c r="V4" s="111"/>
      <c r="W4" s="111"/>
      <c r="X4" s="112" t="s">
        <v>2</v>
      </c>
      <c r="Y4" s="11"/>
      <c r="Z4" s="11"/>
      <c r="AA4" s="11"/>
      <c r="AB4" s="11"/>
    </row>
    <row r="5" spans="1:224" ht="29.25" customHeight="1" thickBot="1">
      <c r="A5" s="108"/>
      <c r="B5" s="110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3"/>
      <c r="L5" s="112"/>
      <c r="M5" s="14"/>
      <c r="N5" s="110"/>
      <c r="O5" s="15">
        <v>1</v>
      </c>
      <c r="P5" s="15">
        <v>2</v>
      </c>
      <c r="Q5" s="15">
        <v>3</v>
      </c>
      <c r="R5" s="15">
        <v>4</v>
      </c>
      <c r="S5" s="15">
        <v>5</v>
      </c>
      <c r="T5" s="15">
        <v>6</v>
      </c>
      <c r="U5" s="15">
        <v>7</v>
      </c>
      <c r="V5" s="15">
        <v>8</v>
      </c>
      <c r="W5" s="13"/>
      <c r="X5" s="112"/>
      <c r="Y5" s="11"/>
      <c r="Z5" s="11"/>
      <c r="AA5" s="11"/>
      <c r="AB5" s="11"/>
    </row>
    <row r="6" spans="1:224" ht="4.5" customHeight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6"/>
      <c r="N6" s="7"/>
      <c r="O6" s="6"/>
      <c r="P6" s="6"/>
      <c r="Q6" s="6"/>
      <c r="R6" s="6"/>
      <c r="S6" s="6"/>
      <c r="T6" s="6"/>
      <c r="U6" s="6"/>
      <c r="V6" s="6"/>
      <c r="W6" s="6"/>
      <c r="X6" s="7"/>
      <c r="Y6" s="11"/>
      <c r="Z6" s="11"/>
      <c r="AA6" s="11"/>
      <c r="AB6" s="11"/>
    </row>
    <row r="7" spans="1:224" ht="29.25" customHeight="1" thickBot="1">
      <c r="A7" s="114" t="s">
        <v>124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  <c r="M7" s="101"/>
      <c r="N7" s="114" t="s">
        <v>125</v>
      </c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11"/>
      <c r="Z7" s="11"/>
      <c r="AA7" s="11"/>
      <c r="AB7" s="11"/>
      <c r="AC7" s="17"/>
      <c r="AD7" s="17"/>
      <c r="AE7" s="17"/>
      <c r="AF7" s="17"/>
      <c r="AG7" s="17"/>
      <c r="AH7" s="17"/>
    </row>
    <row r="8" spans="1:224" ht="42" customHeight="1">
      <c r="A8" s="94" t="s">
        <v>21</v>
      </c>
      <c r="B8" s="95" t="s">
        <v>98</v>
      </c>
      <c r="C8" s="87"/>
      <c r="D8" s="87">
        <v>2</v>
      </c>
      <c r="E8" s="87"/>
      <c r="F8" s="87"/>
      <c r="G8" s="87">
        <v>1</v>
      </c>
      <c r="H8" s="87">
        <v>1</v>
      </c>
      <c r="I8" s="87">
        <v>2</v>
      </c>
      <c r="J8" s="87" t="s">
        <v>130</v>
      </c>
      <c r="K8" s="88"/>
      <c r="L8" s="89">
        <f>SUM(C8:K8)</f>
        <v>6</v>
      </c>
      <c r="M8" s="84"/>
      <c r="N8" s="102" t="s">
        <v>103</v>
      </c>
      <c r="O8" s="103"/>
      <c r="P8" s="103"/>
      <c r="Q8" s="103">
        <v>2</v>
      </c>
      <c r="R8" s="103">
        <v>1</v>
      </c>
      <c r="S8" s="103">
        <v>0</v>
      </c>
      <c r="T8" s="103">
        <v>2</v>
      </c>
      <c r="U8" s="103">
        <v>2</v>
      </c>
      <c r="V8" s="103"/>
      <c r="W8" s="104"/>
      <c r="X8" s="105">
        <f>SUM(O8:W8)</f>
        <v>7</v>
      </c>
      <c r="Y8" s="11"/>
      <c r="Z8" s="11"/>
      <c r="AA8" s="11"/>
      <c r="AB8" s="11"/>
      <c r="AC8" s="17"/>
      <c r="AD8" s="17"/>
      <c r="AE8" s="17"/>
      <c r="AF8" s="17"/>
      <c r="AG8" s="17"/>
      <c r="AH8" s="17"/>
    </row>
    <row r="9" spans="1:224" ht="42" customHeight="1" thickBot="1">
      <c r="A9" s="96" t="s">
        <v>123</v>
      </c>
      <c r="B9" s="97" t="s">
        <v>15</v>
      </c>
      <c r="C9" s="91">
        <v>1</v>
      </c>
      <c r="D9" s="91"/>
      <c r="E9" s="91">
        <v>1</v>
      </c>
      <c r="F9" s="91">
        <v>1</v>
      </c>
      <c r="G9" s="91"/>
      <c r="H9" s="91"/>
      <c r="I9" s="91"/>
      <c r="J9" s="91" t="s">
        <v>130</v>
      </c>
      <c r="K9" s="92"/>
      <c r="L9" s="93">
        <f>SUM(C9:K9)</f>
        <v>3</v>
      </c>
      <c r="M9" s="101"/>
      <c r="N9" s="90" t="s">
        <v>102</v>
      </c>
      <c r="O9" s="91">
        <v>1</v>
      </c>
      <c r="P9" s="91">
        <v>2</v>
      </c>
      <c r="Q9" s="91"/>
      <c r="R9" s="91"/>
      <c r="S9" s="91">
        <v>0</v>
      </c>
      <c r="T9" s="91"/>
      <c r="U9" s="91"/>
      <c r="V9" s="91">
        <v>1</v>
      </c>
      <c r="W9" s="92"/>
      <c r="X9" s="93">
        <f>SUM(O9:W9)</f>
        <v>4</v>
      </c>
      <c r="Y9" s="11"/>
      <c r="Z9" s="11"/>
      <c r="AA9" s="11"/>
      <c r="AB9" s="11"/>
      <c r="AC9" s="17"/>
      <c r="AD9" s="17"/>
      <c r="AE9" s="17"/>
      <c r="AF9" s="17"/>
      <c r="AG9" s="17"/>
      <c r="AH9" s="17"/>
    </row>
    <row r="10" spans="1:224" ht="4.5" customHeight="1" thickBo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6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"/>
      <c r="Z10" s="11"/>
      <c r="AA10" s="11"/>
      <c r="AB10" s="11"/>
      <c r="AC10" s="17"/>
      <c r="AD10" s="17"/>
      <c r="AE10" s="17"/>
      <c r="AF10" s="17"/>
      <c r="AG10" s="17"/>
      <c r="AH10" s="17"/>
    </row>
    <row r="11" spans="1:224" ht="29.25" customHeight="1" thickBot="1">
      <c r="A11" s="114" t="s">
        <v>126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6"/>
      <c r="M11" s="101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"/>
      <c r="Z11" s="11"/>
      <c r="AA11" s="11"/>
      <c r="AB11" s="11"/>
      <c r="AC11" s="17"/>
      <c r="AD11" s="17"/>
      <c r="AE11" s="17"/>
      <c r="AF11" s="17"/>
      <c r="AG11" s="17"/>
      <c r="AH11" s="17"/>
    </row>
    <row r="12" spans="1:224" ht="42" customHeight="1">
      <c r="A12" s="94" t="s">
        <v>21</v>
      </c>
      <c r="B12" s="95" t="s">
        <v>15</v>
      </c>
      <c r="C12" s="87">
        <v>2</v>
      </c>
      <c r="D12" s="87"/>
      <c r="E12" s="87"/>
      <c r="F12" s="87">
        <v>3</v>
      </c>
      <c r="G12" s="87">
        <v>1</v>
      </c>
      <c r="H12" s="87">
        <v>2</v>
      </c>
      <c r="I12" s="87"/>
      <c r="J12" s="87"/>
      <c r="K12" s="88">
        <v>1</v>
      </c>
      <c r="L12" s="89">
        <f>SUM(C12:K12)</f>
        <v>9</v>
      </c>
      <c r="M12" s="101"/>
      <c r="N12" s="98"/>
      <c r="O12" s="99"/>
      <c r="P12" s="99"/>
      <c r="Q12" s="99"/>
      <c r="R12" s="99"/>
      <c r="S12" s="99"/>
      <c r="T12" s="99"/>
      <c r="U12" s="99"/>
      <c r="V12" s="99"/>
      <c r="W12" s="100"/>
      <c r="X12" s="101"/>
      <c r="Y12" s="11"/>
      <c r="Z12" s="11"/>
      <c r="AA12" s="11"/>
      <c r="AB12" s="11"/>
      <c r="AC12" s="17"/>
      <c r="AD12" s="17"/>
      <c r="AE12" s="17"/>
      <c r="AF12" s="17"/>
      <c r="AG12" s="17"/>
      <c r="AH12" s="17"/>
    </row>
    <row r="13" spans="1:224" ht="42" customHeight="1" thickBot="1">
      <c r="A13" s="96" t="s">
        <v>131</v>
      </c>
      <c r="B13" s="97" t="s">
        <v>103</v>
      </c>
      <c r="C13" s="91"/>
      <c r="D13" s="91">
        <v>1</v>
      </c>
      <c r="E13" s="91">
        <v>2</v>
      </c>
      <c r="F13" s="91"/>
      <c r="G13" s="91"/>
      <c r="H13" s="91"/>
      <c r="I13" s="91">
        <v>3</v>
      </c>
      <c r="J13" s="91">
        <v>2</v>
      </c>
      <c r="K13" s="92"/>
      <c r="L13" s="93">
        <f>SUM(C13:K13)</f>
        <v>8</v>
      </c>
      <c r="M13" s="101"/>
      <c r="N13" s="98"/>
      <c r="O13" s="99"/>
      <c r="P13" s="99"/>
      <c r="Q13" s="99"/>
      <c r="R13" s="99"/>
      <c r="S13" s="99"/>
      <c r="T13" s="99"/>
      <c r="U13" s="99"/>
      <c r="V13" s="99"/>
      <c r="W13" s="100"/>
      <c r="X13" s="101"/>
      <c r="Y13" s="11"/>
      <c r="Z13" s="11"/>
      <c r="AA13" s="11"/>
      <c r="AB13" s="11"/>
      <c r="AC13" s="17"/>
      <c r="AD13" s="17"/>
      <c r="AE13" s="17"/>
      <c r="AF13" s="17"/>
      <c r="AG13" s="17"/>
      <c r="AH13" s="17"/>
    </row>
    <row r="14" spans="1:224" ht="4.5" customHeight="1" thickBot="1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6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"/>
      <c r="Z14" s="11"/>
      <c r="AA14" s="11"/>
      <c r="AB14" s="11"/>
      <c r="AC14" s="17"/>
      <c r="AD14" s="17"/>
      <c r="AE14" s="17"/>
      <c r="AF14" s="17"/>
      <c r="AG14" s="17"/>
      <c r="AH14" s="17"/>
    </row>
    <row r="15" spans="1:224" ht="29.25" customHeight="1" thickBot="1">
      <c r="A15" s="114" t="s">
        <v>127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6"/>
      <c r="M15" s="101"/>
      <c r="N15" s="114" t="s">
        <v>128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6"/>
      <c r="Y15" s="11"/>
      <c r="Z15" s="11"/>
      <c r="AA15" s="11"/>
      <c r="AB15" s="11"/>
      <c r="AC15" s="17"/>
      <c r="AD15" s="17"/>
      <c r="AE15" s="17"/>
      <c r="AF15" s="17"/>
      <c r="AG15" s="17"/>
      <c r="AH15" s="17"/>
    </row>
    <row r="16" spans="1:224" ht="42" customHeight="1">
      <c r="A16" s="94" t="s">
        <v>21</v>
      </c>
      <c r="B16" s="95" t="s">
        <v>98</v>
      </c>
      <c r="C16" s="87">
        <v>3</v>
      </c>
      <c r="D16" s="87"/>
      <c r="E16" s="87">
        <v>1</v>
      </c>
      <c r="F16" s="87"/>
      <c r="G16" s="87"/>
      <c r="H16" s="87">
        <v>4</v>
      </c>
      <c r="I16" s="87"/>
      <c r="J16" s="87"/>
      <c r="K16" s="88"/>
      <c r="L16" s="89">
        <f>SUM(C16:K16)</f>
        <v>8</v>
      </c>
      <c r="M16" s="84"/>
      <c r="N16" s="102" t="s">
        <v>103</v>
      </c>
      <c r="O16" s="103"/>
      <c r="P16" s="103">
        <v>2</v>
      </c>
      <c r="Q16" s="103">
        <v>3</v>
      </c>
      <c r="R16" s="103">
        <v>2</v>
      </c>
      <c r="S16" s="103">
        <v>1</v>
      </c>
      <c r="T16" s="103">
        <v>2</v>
      </c>
      <c r="U16" s="103" t="s">
        <v>121</v>
      </c>
      <c r="V16" s="103" t="s">
        <v>121</v>
      </c>
      <c r="W16" s="104"/>
      <c r="X16" s="105">
        <f>SUM(O16:W16)</f>
        <v>10</v>
      </c>
      <c r="Y16" s="11"/>
      <c r="Z16" s="11"/>
      <c r="AA16" s="11"/>
      <c r="AB16" s="11"/>
      <c r="AC16" s="17"/>
      <c r="AD16" s="17"/>
      <c r="AE16" s="17"/>
      <c r="AF16" s="17"/>
      <c r="AG16" s="17"/>
      <c r="AH16" s="17"/>
    </row>
    <row r="17" spans="1:34" ht="42" customHeight="1" thickBot="1">
      <c r="A17" s="96" t="s">
        <v>129</v>
      </c>
      <c r="B17" s="97" t="s">
        <v>15</v>
      </c>
      <c r="C17" s="91"/>
      <c r="D17" s="91">
        <v>4</v>
      </c>
      <c r="E17" s="91"/>
      <c r="F17" s="91">
        <v>1</v>
      </c>
      <c r="G17" s="91">
        <v>2</v>
      </c>
      <c r="H17" s="91"/>
      <c r="I17" s="91">
        <v>1</v>
      </c>
      <c r="J17" s="91">
        <v>2</v>
      </c>
      <c r="K17" s="92"/>
      <c r="L17" s="93">
        <f>SUM(C17:K17)</f>
        <v>10</v>
      </c>
      <c r="M17" s="101"/>
      <c r="N17" s="90" t="s">
        <v>102</v>
      </c>
      <c r="O17" s="91">
        <v>1</v>
      </c>
      <c r="P17" s="91"/>
      <c r="Q17" s="91"/>
      <c r="R17" s="91"/>
      <c r="S17" s="91"/>
      <c r="T17" s="91"/>
      <c r="U17" s="91" t="s">
        <v>121</v>
      </c>
      <c r="V17" s="91" t="s">
        <v>121</v>
      </c>
      <c r="W17" s="92"/>
      <c r="X17" s="93">
        <f>SUM(O17:W17)</f>
        <v>1</v>
      </c>
      <c r="Y17" s="11"/>
      <c r="Z17" s="11"/>
      <c r="AA17" s="11"/>
      <c r="AB17" s="11"/>
      <c r="AC17" s="17"/>
      <c r="AD17" s="17"/>
      <c r="AE17" s="17"/>
      <c r="AF17" s="17"/>
      <c r="AG17" s="17"/>
      <c r="AH17" s="17"/>
    </row>
    <row r="18" spans="1:34" ht="9.75" customHeight="1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6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"/>
      <c r="Z18" s="11"/>
      <c r="AA18" s="11"/>
      <c r="AB18" s="11"/>
      <c r="AC18" s="17"/>
      <c r="AD18" s="17"/>
      <c r="AE18" s="17"/>
      <c r="AF18" s="17"/>
      <c r="AG18" s="17"/>
      <c r="AH18" s="17"/>
    </row>
  </sheetData>
  <sheetProtection selectLockedCells="1" selectUnlockedCells="1"/>
  <mergeCells count="23">
    <mergeCell ref="N11:X11"/>
    <mergeCell ref="A15:L15"/>
    <mergeCell ref="N15:X15"/>
    <mergeCell ref="O4:W4"/>
    <mergeCell ref="A18:L18"/>
    <mergeCell ref="N18:X18"/>
    <mergeCell ref="A14:L14"/>
    <mergeCell ref="N14:X14"/>
    <mergeCell ref="A10:L10"/>
    <mergeCell ref="N10:X10"/>
    <mergeCell ref="A7:L7"/>
    <mergeCell ref="N7:X7"/>
    <mergeCell ref="A11:L11"/>
    <mergeCell ref="X4:X5"/>
    <mergeCell ref="A6:L6"/>
    <mergeCell ref="A2:L2"/>
    <mergeCell ref="A3:A5"/>
    <mergeCell ref="B3:L3"/>
    <mergeCell ref="N3:X3"/>
    <mergeCell ref="B4:B5"/>
    <mergeCell ref="C4:K4"/>
    <mergeCell ref="L4:L5"/>
    <mergeCell ref="N4:N5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"/>
  <sheetViews>
    <sheetView zoomScale="112" zoomScaleNormal="112" workbookViewId="0">
      <selection activeCell="Z9" sqref="A1:Z9"/>
    </sheetView>
  </sheetViews>
  <sheetFormatPr defaultRowHeight="12"/>
  <cols>
    <col min="1" max="1" width="4.140625" customWidth="1"/>
    <col min="2" max="2" width="31.42578125" customWidth="1"/>
    <col min="3" max="22" width="4.28515625" customWidth="1"/>
    <col min="23" max="23" width="7.7109375" customWidth="1"/>
    <col min="24" max="24" width="2.85546875" customWidth="1"/>
    <col min="25" max="25" width="9.5703125" customWidth="1"/>
    <col min="26" max="26" width="6.5703125" customWidth="1"/>
    <col min="27" max="27" width="24.140625" customWidth="1"/>
  </cols>
  <sheetData>
    <row r="1" spans="1:29" ht="42" customHeight="1">
      <c r="A1" s="50"/>
      <c r="B1" s="50" t="s">
        <v>107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0"/>
      <c r="P1" s="50"/>
      <c r="Q1" s="50"/>
      <c r="R1" s="50"/>
      <c r="S1" s="51"/>
      <c r="T1" s="50"/>
      <c r="U1" s="51"/>
      <c r="V1" s="50"/>
      <c r="W1" s="50"/>
      <c r="X1" s="50"/>
      <c r="Y1" s="83" t="s">
        <v>120</v>
      </c>
      <c r="Z1" s="50"/>
    </row>
    <row r="2" spans="1:29" s="1" customFormat="1" ht="18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9" s="2" customFormat="1" ht="27" customHeight="1">
      <c r="A3" s="120"/>
      <c r="B3" s="121"/>
      <c r="C3" s="124" t="s">
        <v>115</v>
      </c>
      <c r="D3" s="125"/>
      <c r="E3" s="125"/>
      <c r="F3" s="126"/>
      <c r="G3" s="124" t="s">
        <v>116</v>
      </c>
      <c r="H3" s="125"/>
      <c r="I3" s="125"/>
      <c r="J3" s="126"/>
      <c r="K3" s="124" t="s">
        <v>117</v>
      </c>
      <c r="L3" s="125"/>
      <c r="M3" s="125"/>
      <c r="N3" s="126"/>
      <c r="O3" s="124" t="s">
        <v>118</v>
      </c>
      <c r="P3" s="125"/>
      <c r="Q3" s="125"/>
      <c r="R3" s="126"/>
      <c r="S3" s="124" t="s">
        <v>119</v>
      </c>
      <c r="T3" s="125"/>
      <c r="U3" s="125"/>
      <c r="V3" s="126"/>
      <c r="W3" s="127" t="s">
        <v>0</v>
      </c>
      <c r="X3" s="128"/>
      <c r="Y3" s="128"/>
      <c r="Z3" s="129"/>
    </row>
    <row r="4" spans="1:29" ht="100.5" customHeight="1">
      <c r="A4" s="122"/>
      <c r="B4" s="123"/>
      <c r="C4" s="52" t="s">
        <v>1</v>
      </c>
      <c r="D4" s="53" t="s">
        <v>2</v>
      </c>
      <c r="E4" s="130" t="s">
        <v>3</v>
      </c>
      <c r="F4" s="131"/>
      <c r="G4" s="52" t="s">
        <v>1</v>
      </c>
      <c r="H4" s="53" t="s">
        <v>2</v>
      </c>
      <c r="I4" s="130" t="s">
        <v>3</v>
      </c>
      <c r="J4" s="131"/>
      <c r="K4" s="52" t="s">
        <v>1</v>
      </c>
      <c r="L4" s="53" t="s">
        <v>2</v>
      </c>
      <c r="M4" s="130" t="s">
        <v>3</v>
      </c>
      <c r="N4" s="131"/>
      <c r="O4" s="52" t="s">
        <v>1</v>
      </c>
      <c r="P4" s="53" t="s">
        <v>2</v>
      </c>
      <c r="Q4" s="130" t="s">
        <v>3</v>
      </c>
      <c r="R4" s="131"/>
      <c r="S4" s="52" t="s">
        <v>1</v>
      </c>
      <c r="T4" s="53" t="s">
        <v>2</v>
      </c>
      <c r="U4" s="130" t="s">
        <v>3</v>
      </c>
      <c r="V4" s="131"/>
      <c r="W4" s="52" t="s">
        <v>4</v>
      </c>
      <c r="X4" s="132" t="s">
        <v>5</v>
      </c>
      <c r="Y4" s="132"/>
      <c r="Z4" s="60" t="s">
        <v>6</v>
      </c>
    </row>
    <row r="5" spans="1:29" ht="35.25" customHeight="1">
      <c r="A5" s="61" t="s">
        <v>7</v>
      </c>
      <c r="B5" s="59" t="s">
        <v>15</v>
      </c>
      <c r="C5" s="54"/>
      <c r="D5" s="55"/>
      <c r="E5" s="133"/>
      <c r="F5" s="134"/>
      <c r="G5" s="56" t="s">
        <v>8</v>
      </c>
      <c r="H5" s="57">
        <v>0</v>
      </c>
      <c r="I5" s="135">
        <v>74</v>
      </c>
      <c r="J5" s="136"/>
      <c r="K5" s="56" t="s">
        <v>9</v>
      </c>
      <c r="L5" s="57">
        <v>1</v>
      </c>
      <c r="M5" s="135">
        <v>185.4</v>
      </c>
      <c r="N5" s="136"/>
      <c r="O5" s="56" t="s">
        <v>10</v>
      </c>
      <c r="P5" s="57">
        <v>1</v>
      </c>
      <c r="Q5" s="135">
        <v>79</v>
      </c>
      <c r="R5" s="136"/>
      <c r="S5" s="56" t="s">
        <v>11</v>
      </c>
      <c r="T5" s="57">
        <v>1</v>
      </c>
      <c r="U5" s="135">
        <v>185.4</v>
      </c>
      <c r="V5" s="136"/>
      <c r="W5" s="58">
        <f>D5+H5+L5+P5+T5</f>
        <v>3</v>
      </c>
      <c r="X5" s="137">
        <f>IFERROR((AVERAGE(E5,I5,M5,Q5,U5)-MAX(E5,I5,M5,Q5,U5)/COUNTA(E5,I5,M5,Q5,U5))*COUNTA(E5,I5,M5,Q5,U5)/(COUNTA(E5,I5,M5,Q5,U5)-1),0)</f>
        <v>112.8</v>
      </c>
      <c r="Y5" s="137"/>
      <c r="Z5" s="62">
        <v>2</v>
      </c>
    </row>
    <row r="6" spans="1:29" s="2" customFormat="1" ht="35.25" customHeight="1">
      <c r="A6" s="61" t="s">
        <v>8</v>
      </c>
      <c r="B6" s="59" t="s">
        <v>98</v>
      </c>
      <c r="C6" s="56" t="s">
        <v>11</v>
      </c>
      <c r="D6" s="57">
        <v>1</v>
      </c>
      <c r="E6" s="135">
        <v>20</v>
      </c>
      <c r="F6" s="136"/>
      <c r="G6" s="56" t="s">
        <v>7</v>
      </c>
      <c r="H6" s="57">
        <v>1</v>
      </c>
      <c r="I6" s="135">
        <v>39</v>
      </c>
      <c r="J6" s="136"/>
      <c r="K6" s="54"/>
      <c r="L6" s="55"/>
      <c r="M6" s="133"/>
      <c r="N6" s="134"/>
      <c r="O6" s="56" t="s">
        <v>9</v>
      </c>
      <c r="P6" s="57">
        <v>1</v>
      </c>
      <c r="Q6" s="135">
        <v>99</v>
      </c>
      <c r="R6" s="136"/>
      <c r="S6" s="56" t="s">
        <v>10</v>
      </c>
      <c r="T6" s="57">
        <v>1</v>
      </c>
      <c r="U6" s="135">
        <v>185.4</v>
      </c>
      <c r="V6" s="136"/>
      <c r="W6" s="58">
        <f>D6+H6+L6+P6+T6</f>
        <v>4</v>
      </c>
      <c r="X6" s="137">
        <f>IFERROR((AVERAGE(E6,I6,M6,Q6,U6)-MAX(E6,I6,M6,Q6,U6)/COUNTA(E6,I6,M6,Q6,U6))*COUNTA(E6,I6,M6,Q6,U6)/(COUNTA(E6,I6,M6,Q6,U6)-1),0)</f>
        <v>52.666666666666657</v>
      </c>
      <c r="Y6" s="137"/>
      <c r="Z6" s="62">
        <v>1</v>
      </c>
      <c r="AB6" s="3"/>
      <c r="AC6" s="3"/>
    </row>
    <row r="7" spans="1:29" ht="35.25" customHeight="1">
      <c r="A7" s="61" t="s">
        <v>9</v>
      </c>
      <c r="B7" s="59" t="s">
        <v>102</v>
      </c>
      <c r="C7" s="56" t="s">
        <v>10</v>
      </c>
      <c r="D7" s="57">
        <v>0</v>
      </c>
      <c r="E7" s="135">
        <v>185.4</v>
      </c>
      <c r="F7" s="136"/>
      <c r="G7" s="56" t="s">
        <v>11</v>
      </c>
      <c r="H7" s="57">
        <v>1</v>
      </c>
      <c r="I7" s="135">
        <v>185.4</v>
      </c>
      <c r="J7" s="136"/>
      <c r="K7" s="56" t="s">
        <v>7</v>
      </c>
      <c r="L7" s="57">
        <v>0</v>
      </c>
      <c r="M7" s="135">
        <v>185.4</v>
      </c>
      <c r="N7" s="136"/>
      <c r="O7" s="56" t="s">
        <v>8</v>
      </c>
      <c r="P7" s="57">
        <v>0</v>
      </c>
      <c r="Q7" s="135">
        <v>185.4</v>
      </c>
      <c r="R7" s="136"/>
      <c r="S7" s="54"/>
      <c r="T7" s="55"/>
      <c r="U7" s="133"/>
      <c r="V7" s="134"/>
      <c r="W7" s="58">
        <f>D7+H7+L7+P7+T7</f>
        <v>1</v>
      </c>
      <c r="X7" s="137">
        <f>IFERROR((AVERAGE(E7,I7,M7,Q7,U7)-MAX(E7,I7,M7,Q7,U7)/COUNTA(E7,I7,M7,Q7,U7))*COUNTA(E7,I7,M7,Q7,U7)/(COUNTA(E7,I7,M7,Q7,U7)-1),0)</f>
        <v>185.4</v>
      </c>
      <c r="Y7" s="137"/>
      <c r="Z7" s="62">
        <v>4</v>
      </c>
    </row>
    <row r="8" spans="1:29" s="2" customFormat="1" ht="35.25" customHeight="1">
      <c r="A8" s="61" t="s">
        <v>10</v>
      </c>
      <c r="B8" s="59" t="s">
        <v>103</v>
      </c>
      <c r="C8" s="56" t="s">
        <v>9</v>
      </c>
      <c r="D8" s="57">
        <v>1</v>
      </c>
      <c r="E8" s="135">
        <v>94</v>
      </c>
      <c r="F8" s="136"/>
      <c r="G8" s="54"/>
      <c r="H8" s="55"/>
      <c r="I8" s="133"/>
      <c r="J8" s="134"/>
      <c r="K8" s="56" t="s">
        <v>11</v>
      </c>
      <c r="L8" s="57">
        <v>1</v>
      </c>
      <c r="M8" s="135">
        <v>56</v>
      </c>
      <c r="N8" s="136"/>
      <c r="O8" s="56" t="s">
        <v>7</v>
      </c>
      <c r="P8" s="57">
        <v>0</v>
      </c>
      <c r="Q8" s="135">
        <v>84</v>
      </c>
      <c r="R8" s="136"/>
      <c r="S8" s="56" t="s">
        <v>8</v>
      </c>
      <c r="T8" s="57">
        <v>0</v>
      </c>
      <c r="U8" s="135">
        <v>91</v>
      </c>
      <c r="V8" s="136"/>
      <c r="W8" s="58">
        <f>D8+H8+L8+P8+T8</f>
        <v>2</v>
      </c>
      <c r="X8" s="137">
        <f>IFERROR((AVERAGE(E8,I8,M8,Q8,U8)-MAX(E8,I8,M8,Q8,U8)/COUNTA(E8,I8,M8,Q8,U8))*COUNTA(E8,I8,M8,Q8,U8)/(COUNTA(E8,I8,M8,Q8,U8)-1),0)</f>
        <v>77</v>
      </c>
      <c r="Y8" s="137"/>
      <c r="Z8" s="62">
        <v>3</v>
      </c>
    </row>
    <row r="9" spans="1:29" s="2" customFormat="1" ht="35.25" customHeight="1" thickBot="1">
      <c r="A9" s="63" t="s">
        <v>11</v>
      </c>
      <c r="B9" s="64" t="s">
        <v>104</v>
      </c>
      <c r="C9" s="65" t="s">
        <v>8</v>
      </c>
      <c r="D9" s="66">
        <v>0</v>
      </c>
      <c r="E9" s="139">
        <v>185.4</v>
      </c>
      <c r="F9" s="140"/>
      <c r="G9" s="65" t="s">
        <v>9</v>
      </c>
      <c r="H9" s="66">
        <v>0</v>
      </c>
      <c r="I9" s="139">
        <v>185.4</v>
      </c>
      <c r="J9" s="140"/>
      <c r="K9" s="65" t="s">
        <v>10</v>
      </c>
      <c r="L9" s="66">
        <v>0</v>
      </c>
      <c r="M9" s="139">
        <v>22</v>
      </c>
      <c r="N9" s="140"/>
      <c r="O9" s="67"/>
      <c r="P9" s="68"/>
      <c r="Q9" s="141"/>
      <c r="R9" s="142"/>
      <c r="S9" s="65" t="s">
        <v>7</v>
      </c>
      <c r="T9" s="66">
        <v>0</v>
      </c>
      <c r="U9" s="139">
        <v>185.4</v>
      </c>
      <c r="V9" s="140"/>
      <c r="W9" s="69">
        <f>D9+H9+L9+P9+T9</f>
        <v>0</v>
      </c>
      <c r="X9" s="138">
        <f>IFERROR((AVERAGE(E9,I9,M9,Q9,U9)-MAX(E9,I9,M9,Q9,U9)/COUNTA(E9,I9,M9,Q9,U9))*COUNTA(E9,I9,M9,Q9,U9)/(COUNTA(E9,I9,M9,Q9,U9)-1),0)</f>
        <v>130.93333333333337</v>
      </c>
      <c r="Y9" s="138"/>
      <c r="Z9" s="70">
        <v>5</v>
      </c>
    </row>
  </sheetData>
  <sheetProtection selectLockedCells="1" selectUnlockedCells="1"/>
  <mergeCells count="44">
    <mergeCell ref="X9:Y9"/>
    <mergeCell ref="X8:Y8"/>
    <mergeCell ref="E9:F9"/>
    <mergeCell ref="I9:J9"/>
    <mergeCell ref="M9:N9"/>
    <mergeCell ref="Q9:R9"/>
    <mergeCell ref="U9:V9"/>
    <mergeCell ref="E8:F8"/>
    <mergeCell ref="I8:J8"/>
    <mergeCell ref="M8:N8"/>
    <mergeCell ref="Q8:R8"/>
    <mergeCell ref="U8:V8"/>
    <mergeCell ref="X5:Y5"/>
    <mergeCell ref="X7:Y7"/>
    <mergeCell ref="E6:F6"/>
    <mergeCell ref="I6:J6"/>
    <mergeCell ref="M6:N6"/>
    <mergeCell ref="Q6:R6"/>
    <mergeCell ref="U6:V6"/>
    <mergeCell ref="X6:Y6"/>
    <mergeCell ref="E7:F7"/>
    <mergeCell ref="I7:J7"/>
    <mergeCell ref="M7:N7"/>
    <mergeCell ref="Q7:R7"/>
    <mergeCell ref="U7:V7"/>
    <mergeCell ref="E5:F5"/>
    <mergeCell ref="I5:J5"/>
    <mergeCell ref="M5:N5"/>
    <mergeCell ref="Q5:R5"/>
    <mergeCell ref="U5:V5"/>
    <mergeCell ref="A2:Z2"/>
    <mergeCell ref="A3:B4"/>
    <mergeCell ref="C3:F3"/>
    <mergeCell ref="G3:J3"/>
    <mergeCell ref="K3:N3"/>
    <mergeCell ref="O3:R3"/>
    <mergeCell ref="S3:V3"/>
    <mergeCell ref="W3:Z3"/>
    <mergeCell ref="E4:F4"/>
    <mergeCell ref="I4:J4"/>
    <mergeCell ref="M4:N4"/>
    <mergeCell ref="Q4:R4"/>
    <mergeCell ref="U4:V4"/>
    <mergeCell ref="X4:Y4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Y22"/>
  <sheetViews>
    <sheetView zoomScale="88" zoomScaleNormal="88" workbookViewId="0"/>
  </sheetViews>
  <sheetFormatPr defaultRowHeight="12.75"/>
  <cols>
    <col min="1" max="1" width="13.85546875" style="5" customWidth="1"/>
    <col min="2" max="2" width="5.28515625" style="4" customWidth="1"/>
    <col min="3" max="3" width="25" style="4" customWidth="1"/>
    <col min="4" max="12" width="3.140625" style="5" customWidth="1"/>
    <col min="13" max="13" width="3.140625" style="4" customWidth="1"/>
    <col min="14" max="14" width="0.5703125" style="5" customWidth="1"/>
    <col min="15" max="15" width="25" style="4" customWidth="1"/>
    <col min="16" max="24" width="3.140625" style="5" customWidth="1"/>
    <col min="25" max="25" width="3.140625" style="4" customWidth="1"/>
    <col min="26" max="30" width="0" style="5" hidden="1" customWidth="1"/>
    <col min="31" max="31" width="13.85546875" style="5" customWidth="1"/>
    <col min="32" max="32" width="9.140625" style="5"/>
    <col min="33" max="33" width="10.28515625" style="5" customWidth="1"/>
    <col min="34" max="16384" width="9.140625" style="5"/>
  </cols>
  <sheetData>
    <row r="1" spans="2:233" ht="41.25" customHeight="1">
      <c r="B1" s="75"/>
      <c r="C1" s="76" t="s">
        <v>107</v>
      </c>
      <c r="D1" s="77"/>
      <c r="E1" s="77"/>
      <c r="F1" s="77"/>
      <c r="G1" s="77"/>
      <c r="H1" s="77"/>
      <c r="I1" s="77"/>
      <c r="J1" s="77"/>
      <c r="K1" s="77"/>
      <c r="L1" s="77"/>
      <c r="M1" s="78"/>
      <c r="N1" s="79"/>
      <c r="O1" s="81"/>
      <c r="P1" s="51"/>
      <c r="Q1" s="51"/>
      <c r="R1" s="77"/>
      <c r="S1" s="51"/>
      <c r="T1" s="51"/>
      <c r="U1" s="51"/>
      <c r="V1" s="77"/>
      <c r="W1" s="77"/>
      <c r="X1" s="83" t="s">
        <v>120</v>
      </c>
      <c r="Y1" s="80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</row>
    <row r="2" spans="2:233" ht="8.25" customHeight="1" thickBot="1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AA2" s="9"/>
      <c r="AB2" s="9"/>
      <c r="AC2" s="10"/>
      <c r="AF2" s="11"/>
      <c r="AG2" s="11"/>
      <c r="AH2" s="11"/>
      <c r="AI2" s="11"/>
      <c r="AJ2" s="11"/>
      <c r="AK2" s="11"/>
    </row>
    <row r="3" spans="2:233" ht="21.75" customHeight="1" thickBot="1">
      <c r="B3" s="108" t="s">
        <v>16</v>
      </c>
      <c r="C3" s="109" t="s">
        <v>105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2"/>
      <c r="O3" s="109" t="s">
        <v>17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2:233" ht="29.25" customHeight="1" thickBot="1">
      <c r="B4" s="108"/>
      <c r="C4" s="110" t="s">
        <v>18</v>
      </c>
      <c r="D4" s="111" t="s">
        <v>19</v>
      </c>
      <c r="E4" s="111"/>
      <c r="F4" s="111"/>
      <c r="G4" s="111"/>
      <c r="H4" s="111"/>
      <c r="I4" s="111"/>
      <c r="J4" s="111"/>
      <c r="K4" s="111"/>
      <c r="L4" s="111"/>
      <c r="M4" s="112" t="s">
        <v>2</v>
      </c>
      <c r="N4" s="14"/>
      <c r="O4" s="110" t="s">
        <v>18</v>
      </c>
      <c r="P4" s="111" t="s">
        <v>19</v>
      </c>
      <c r="Q4" s="111"/>
      <c r="R4" s="111"/>
      <c r="S4" s="111"/>
      <c r="T4" s="111"/>
      <c r="U4" s="111"/>
      <c r="V4" s="111"/>
      <c r="W4" s="111"/>
      <c r="X4" s="111"/>
      <c r="Y4" s="112" t="s">
        <v>2</v>
      </c>
      <c r="AE4" s="11"/>
      <c r="AF4" s="11"/>
      <c r="AG4" s="11"/>
      <c r="AH4" s="11"/>
      <c r="AI4" s="11"/>
      <c r="AJ4" s="11"/>
      <c r="AK4" s="11"/>
    </row>
    <row r="5" spans="2:233" ht="29.25" customHeight="1" thickBot="1">
      <c r="B5" s="108"/>
      <c r="C5" s="110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5">
        <v>6</v>
      </c>
      <c r="J5" s="15">
        <v>7</v>
      </c>
      <c r="K5" s="15">
        <v>8</v>
      </c>
      <c r="L5" s="13"/>
      <c r="M5" s="112"/>
      <c r="N5" s="16"/>
      <c r="O5" s="110"/>
      <c r="P5" s="15">
        <v>1</v>
      </c>
      <c r="Q5" s="15">
        <v>2</v>
      </c>
      <c r="R5" s="15">
        <v>3</v>
      </c>
      <c r="S5" s="15">
        <v>4</v>
      </c>
      <c r="T5" s="15">
        <v>5</v>
      </c>
      <c r="U5" s="15">
        <v>6</v>
      </c>
      <c r="V5" s="15">
        <v>7</v>
      </c>
      <c r="W5" s="15">
        <v>8</v>
      </c>
      <c r="X5" s="13"/>
      <c r="Y5" s="112"/>
      <c r="Z5" s="144" t="s">
        <v>20</v>
      </c>
      <c r="AA5" s="144"/>
      <c r="AB5" s="144"/>
      <c r="AC5" s="144"/>
      <c r="AE5"/>
      <c r="AF5" s="11"/>
      <c r="AG5" s="11"/>
      <c r="AH5" s="11"/>
      <c r="AI5" s="11"/>
      <c r="AJ5" s="11"/>
      <c r="AK5" s="11"/>
    </row>
    <row r="6" spans="2:233" ht="2.25" customHeight="1" thickBot="1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6"/>
      <c r="O6" s="7"/>
      <c r="P6" s="6"/>
      <c r="Q6" s="6"/>
      <c r="R6" s="6"/>
      <c r="S6" s="6"/>
      <c r="T6" s="6"/>
      <c r="U6" s="6"/>
      <c r="V6" s="6"/>
      <c r="W6" s="6"/>
      <c r="X6" s="6"/>
      <c r="Y6" s="7"/>
      <c r="Z6" s="8"/>
      <c r="AA6" s="9"/>
      <c r="AB6" s="9"/>
      <c r="AC6" s="10"/>
      <c r="AF6" s="11"/>
      <c r="AG6" s="11"/>
      <c r="AH6" s="11"/>
      <c r="AI6" s="11"/>
      <c r="AJ6" s="11"/>
      <c r="AK6" s="11"/>
    </row>
    <row r="7" spans="2:233" ht="29.25" customHeight="1">
      <c r="B7" s="94" t="s">
        <v>21</v>
      </c>
      <c r="C7" s="95" t="str">
        <f>Deildarkeppnin!$B$6</f>
        <v>Garpar</v>
      </c>
      <c r="D7" s="87">
        <v>2</v>
      </c>
      <c r="E7" s="87"/>
      <c r="F7" s="87"/>
      <c r="G7" s="87"/>
      <c r="H7" s="87"/>
      <c r="I7" s="87">
        <v>6</v>
      </c>
      <c r="J7" s="87"/>
      <c r="K7" s="87">
        <v>1</v>
      </c>
      <c r="L7" s="88"/>
      <c r="M7" s="89">
        <f>SUM(D7:L7)</f>
        <v>9</v>
      </c>
      <c r="N7" s="84"/>
      <c r="O7" s="86" t="str">
        <f>Deildarkeppnin!$B$7</f>
        <v>Freyjur</v>
      </c>
      <c r="P7" s="87"/>
      <c r="Q7" s="87"/>
      <c r="R7" s="87">
        <v>2</v>
      </c>
      <c r="S7" s="87">
        <v>1</v>
      </c>
      <c r="T7" s="87"/>
      <c r="U7" s="87">
        <v>1</v>
      </c>
      <c r="V7" s="87"/>
      <c r="W7" s="87"/>
      <c r="X7" s="88"/>
      <c r="Y7" s="89">
        <f>SUM(P7:X7)</f>
        <v>4</v>
      </c>
      <c r="Z7" s="145" t="s">
        <v>8</v>
      </c>
      <c r="AA7" s="146" t="s">
        <v>9</v>
      </c>
      <c r="AB7" s="146" t="s">
        <v>12</v>
      </c>
      <c r="AC7" s="143"/>
      <c r="AE7" s="11"/>
      <c r="AF7" s="11"/>
      <c r="AG7" s="11"/>
      <c r="AH7" s="11"/>
      <c r="AI7" s="11"/>
      <c r="AJ7" s="11"/>
      <c r="AK7" s="11"/>
      <c r="AL7" s="17"/>
      <c r="AM7" s="17"/>
      <c r="AN7" s="17"/>
      <c r="AO7" s="17"/>
      <c r="AP7" s="17"/>
      <c r="AQ7" s="17"/>
    </row>
    <row r="8" spans="2:233" ht="29.25" customHeight="1" thickBot="1">
      <c r="B8" s="96" t="s">
        <v>108</v>
      </c>
      <c r="C8" s="97" t="str">
        <f>Deildarkeppnin!$B$9</f>
        <v>Víkingar</v>
      </c>
      <c r="D8" s="91"/>
      <c r="E8" s="91">
        <v>2</v>
      </c>
      <c r="F8" s="91">
        <v>1</v>
      </c>
      <c r="G8" s="91">
        <v>2</v>
      </c>
      <c r="H8" s="91">
        <v>1</v>
      </c>
      <c r="I8" s="91"/>
      <c r="J8" s="91">
        <v>2</v>
      </c>
      <c r="K8" s="91"/>
      <c r="L8" s="92"/>
      <c r="M8" s="93">
        <f>SUM(D8:L8)</f>
        <v>8</v>
      </c>
      <c r="N8" s="85"/>
      <c r="O8" s="90" t="str">
        <f>Deildarkeppnin!$B$8</f>
        <v>Ice Hunt</v>
      </c>
      <c r="P8" s="91">
        <v>4</v>
      </c>
      <c r="Q8" s="91">
        <v>1</v>
      </c>
      <c r="R8" s="91"/>
      <c r="S8" s="91"/>
      <c r="T8" s="91">
        <v>1</v>
      </c>
      <c r="U8" s="91"/>
      <c r="V8" s="91">
        <v>1</v>
      </c>
      <c r="W8" s="91">
        <v>1</v>
      </c>
      <c r="X8" s="92"/>
      <c r="Y8" s="93">
        <f>SUM(P8:X8)</f>
        <v>8</v>
      </c>
      <c r="Z8" s="145"/>
      <c r="AA8" s="146"/>
      <c r="AB8" s="146"/>
      <c r="AC8" s="143"/>
      <c r="AD8" s="18"/>
      <c r="AF8" s="19"/>
      <c r="AG8" s="11"/>
      <c r="AH8" s="11"/>
      <c r="AI8" s="11"/>
      <c r="AJ8" s="11"/>
      <c r="AK8" s="11"/>
      <c r="AL8" s="17"/>
      <c r="AM8" s="17"/>
      <c r="AN8" s="17"/>
      <c r="AO8" s="17"/>
      <c r="AP8" s="17"/>
      <c r="AQ8" s="17"/>
    </row>
    <row r="9" spans="2:233" ht="9.75" customHeight="1" thickBot="1"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6"/>
      <c r="O9" s="20"/>
      <c r="P9" s="6"/>
      <c r="Q9" s="6"/>
      <c r="R9" s="6"/>
      <c r="S9" s="6"/>
      <c r="T9" s="6"/>
      <c r="U9" s="6"/>
      <c r="V9" s="6"/>
      <c r="W9" s="6"/>
      <c r="X9" s="6"/>
      <c r="Y9" s="7"/>
      <c r="Z9" s="21"/>
      <c r="AA9" s="22"/>
      <c r="AB9" s="22"/>
      <c r="AC9" s="23"/>
      <c r="AD9" s="24"/>
      <c r="AF9" s="19"/>
      <c r="AG9" s="11"/>
      <c r="AH9" s="11"/>
      <c r="AI9" s="11"/>
      <c r="AJ9" s="11"/>
      <c r="AK9" s="11"/>
      <c r="AL9" s="17"/>
      <c r="AM9" s="17"/>
      <c r="AN9" s="17"/>
      <c r="AO9" s="17"/>
      <c r="AP9" s="17"/>
      <c r="AQ9" s="17"/>
    </row>
    <row r="10" spans="2:233" ht="29.25" customHeight="1">
      <c r="B10" s="94" t="s">
        <v>21</v>
      </c>
      <c r="C10" s="95" t="str">
        <f>Deildarkeppnin!$B$5</f>
        <v>Mammútar</v>
      </c>
      <c r="D10" s="87"/>
      <c r="E10" s="87">
        <v>2</v>
      </c>
      <c r="F10" s="87"/>
      <c r="G10" s="87">
        <v>1</v>
      </c>
      <c r="H10" s="87"/>
      <c r="I10" s="87"/>
      <c r="J10" s="87"/>
      <c r="K10" s="87" t="s">
        <v>121</v>
      </c>
      <c r="L10" s="88"/>
      <c r="M10" s="89">
        <f>SUM(D10:L10)</f>
        <v>3</v>
      </c>
      <c r="N10" s="84"/>
      <c r="O10" s="86" t="str">
        <f>Deildarkeppnin!$B$9</f>
        <v>Víkingar</v>
      </c>
      <c r="P10" s="87">
        <v>0</v>
      </c>
      <c r="Q10" s="87"/>
      <c r="R10" s="87">
        <v>0</v>
      </c>
      <c r="S10" s="87">
        <v>1</v>
      </c>
      <c r="T10" s="87"/>
      <c r="U10" s="87">
        <v>0</v>
      </c>
      <c r="V10" s="87"/>
      <c r="W10" s="87"/>
      <c r="X10" s="88"/>
      <c r="Y10" s="89">
        <f>SUM(P10:X10)</f>
        <v>1</v>
      </c>
      <c r="Z10" s="25" t="e">
        <f>SUM(#REF!)</f>
        <v>#REF!</v>
      </c>
      <c r="AA10" s="147" t="s">
        <v>14</v>
      </c>
      <c r="AB10" s="147" t="s">
        <v>7</v>
      </c>
      <c r="AC10" s="148" t="s">
        <v>13</v>
      </c>
      <c r="AD10" s="18"/>
      <c r="AE10" s="19"/>
      <c r="AF10" s="19"/>
      <c r="AG10" s="11"/>
      <c r="AH10" s="11"/>
      <c r="AI10" s="11"/>
      <c r="AJ10" s="11"/>
      <c r="AK10" s="11"/>
      <c r="AL10" s="17"/>
      <c r="AM10" s="17"/>
      <c r="AN10" s="17"/>
      <c r="AO10" s="17"/>
      <c r="AP10" s="17"/>
      <c r="AQ10" s="17"/>
    </row>
    <row r="11" spans="2:233" ht="29.25" customHeight="1" thickBot="1">
      <c r="B11" s="96" t="s">
        <v>109</v>
      </c>
      <c r="C11" s="97" t="str">
        <f>Deildarkeppnin!$B$6</f>
        <v>Garpar</v>
      </c>
      <c r="D11" s="91">
        <v>3</v>
      </c>
      <c r="E11" s="91"/>
      <c r="F11" s="91">
        <v>1</v>
      </c>
      <c r="G11" s="91"/>
      <c r="H11" s="91">
        <v>3</v>
      </c>
      <c r="I11" s="91">
        <v>2</v>
      </c>
      <c r="J11" s="91">
        <v>2</v>
      </c>
      <c r="K11" s="91" t="s">
        <v>121</v>
      </c>
      <c r="L11" s="92"/>
      <c r="M11" s="93">
        <f>SUM(D11:L11)</f>
        <v>11</v>
      </c>
      <c r="N11" s="85"/>
      <c r="O11" s="90" t="str">
        <f>Deildarkeppnin!$B$7</f>
        <v>Freyjur</v>
      </c>
      <c r="P11" s="91">
        <v>0</v>
      </c>
      <c r="Q11" s="91">
        <v>2</v>
      </c>
      <c r="R11" s="91">
        <v>0</v>
      </c>
      <c r="S11" s="91"/>
      <c r="T11" s="91">
        <v>1</v>
      </c>
      <c r="U11" s="91">
        <v>0</v>
      </c>
      <c r="V11" s="91">
        <v>2</v>
      </c>
      <c r="W11" s="91">
        <v>1</v>
      </c>
      <c r="X11" s="92"/>
      <c r="Y11" s="93">
        <f>SUM(P11:X11)</f>
        <v>6</v>
      </c>
      <c r="Z11" s="26" t="e">
        <f>SUM(#REF!)</f>
        <v>#REF!</v>
      </c>
      <c r="AA11" s="147"/>
      <c r="AB11" s="147"/>
      <c r="AC11" s="148"/>
      <c r="AD11" s="18"/>
      <c r="AF11" s="19"/>
      <c r="AG11" s="11"/>
      <c r="AH11" s="11"/>
      <c r="AI11" s="11"/>
      <c r="AJ11" s="11"/>
      <c r="AK11" s="11"/>
      <c r="AL11" s="17"/>
      <c r="AM11" s="17"/>
      <c r="AN11" s="17"/>
      <c r="AO11" s="17"/>
      <c r="AP11" s="17"/>
      <c r="AQ11" s="17"/>
    </row>
    <row r="12" spans="2:233" ht="9.75" customHeight="1" thickBot="1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6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6"/>
      <c r="AA12" s="22"/>
      <c r="AB12" s="22"/>
      <c r="AC12" s="23"/>
      <c r="AD12" s="24"/>
      <c r="AF12" s="19"/>
      <c r="AG12" s="11"/>
      <c r="AH12" s="11"/>
      <c r="AI12" s="11"/>
      <c r="AJ12" s="11"/>
      <c r="AK12" s="11"/>
      <c r="AL12" s="17"/>
      <c r="AM12" s="17"/>
      <c r="AN12" s="17"/>
      <c r="AO12" s="17"/>
      <c r="AP12" s="17"/>
      <c r="AQ12" s="17"/>
    </row>
    <row r="13" spans="2:233" ht="29.25" customHeight="1">
      <c r="B13" s="94" t="s">
        <v>21</v>
      </c>
      <c r="C13" s="95" t="str">
        <f>Deildarkeppnin!$B$8</f>
        <v>Ice Hunt</v>
      </c>
      <c r="D13" s="87"/>
      <c r="E13" s="87"/>
      <c r="F13" s="87"/>
      <c r="G13" s="87">
        <v>4</v>
      </c>
      <c r="H13" s="87"/>
      <c r="I13" s="87"/>
      <c r="J13" s="87">
        <v>4</v>
      </c>
      <c r="K13" s="87">
        <v>2</v>
      </c>
      <c r="L13" s="88"/>
      <c r="M13" s="89">
        <f>SUM(D13:L13)</f>
        <v>10</v>
      </c>
      <c r="N13" s="84"/>
      <c r="O13" s="86" t="str">
        <f>Deildarkeppnin!$B$7</f>
        <v>Freyjur</v>
      </c>
      <c r="P13" s="87">
        <v>1</v>
      </c>
      <c r="Q13" s="87">
        <v>1</v>
      </c>
      <c r="R13" s="87"/>
      <c r="S13" s="87"/>
      <c r="T13" s="87">
        <v>1</v>
      </c>
      <c r="U13" s="87"/>
      <c r="V13" s="87">
        <v>1</v>
      </c>
      <c r="W13" s="87"/>
      <c r="X13" s="88"/>
      <c r="Y13" s="89">
        <f>SUM(P13:X13)</f>
        <v>4</v>
      </c>
      <c r="Z13" s="25" t="e">
        <f>SUM(#REF!)</f>
        <v>#REF!</v>
      </c>
      <c r="AA13" s="147" t="s">
        <v>13</v>
      </c>
      <c r="AB13" s="147" t="s">
        <v>9</v>
      </c>
      <c r="AC13" s="148"/>
      <c r="AD13" s="18"/>
      <c r="AE13" s="11"/>
      <c r="AF13" s="19"/>
      <c r="AG13" s="11"/>
      <c r="AH13" s="11"/>
      <c r="AI13" s="11"/>
      <c r="AJ13" s="11"/>
      <c r="AK13" s="11"/>
      <c r="AL13" s="17"/>
      <c r="AM13" s="17"/>
      <c r="AN13" s="17"/>
      <c r="AO13" s="17"/>
      <c r="AP13" s="17"/>
      <c r="AQ13" s="17"/>
    </row>
    <row r="14" spans="2:233" ht="29.25" customHeight="1" thickBot="1">
      <c r="B14" s="96" t="s">
        <v>110</v>
      </c>
      <c r="C14" s="97" t="str">
        <f>Deildarkeppnin!$B$9</f>
        <v>Víkingar</v>
      </c>
      <c r="D14" s="91">
        <v>1</v>
      </c>
      <c r="E14" s="91">
        <v>2</v>
      </c>
      <c r="F14" s="91">
        <v>1</v>
      </c>
      <c r="G14" s="91"/>
      <c r="H14" s="91">
        <v>2</v>
      </c>
      <c r="I14" s="91">
        <v>1</v>
      </c>
      <c r="J14" s="91"/>
      <c r="K14" s="91"/>
      <c r="L14" s="92"/>
      <c r="M14" s="93">
        <f>SUM(D14:L14)</f>
        <v>7</v>
      </c>
      <c r="N14" s="85"/>
      <c r="O14" s="90" t="str">
        <f>Deildarkeppnin!$B$5</f>
        <v>Mammútar</v>
      </c>
      <c r="P14" s="91"/>
      <c r="Q14" s="91"/>
      <c r="R14" s="91">
        <v>2</v>
      </c>
      <c r="S14" s="91">
        <v>1</v>
      </c>
      <c r="T14" s="91"/>
      <c r="U14" s="91">
        <v>1</v>
      </c>
      <c r="V14" s="91"/>
      <c r="W14" s="91">
        <v>2</v>
      </c>
      <c r="X14" s="92"/>
      <c r="Y14" s="93">
        <f>SUM(P14:X14)</f>
        <v>6</v>
      </c>
      <c r="Z14" s="26" t="e">
        <f>SUM(#REF!)</f>
        <v>#REF!</v>
      </c>
      <c r="AA14" s="147"/>
      <c r="AB14" s="147"/>
      <c r="AC14" s="148"/>
      <c r="AD14" s="18"/>
      <c r="AF14" s="19"/>
      <c r="AG14" s="11"/>
      <c r="AH14" s="11"/>
      <c r="AI14" s="11"/>
      <c r="AJ14" s="11"/>
      <c r="AK14" s="11"/>
      <c r="AL14" s="17"/>
      <c r="AM14" s="17"/>
      <c r="AN14" s="17"/>
      <c r="AO14" s="17"/>
      <c r="AP14" s="17"/>
      <c r="AQ14" s="17"/>
    </row>
    <row r="15" spans="2:233" ht="9.75" customHeight="1" thickBot="1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49"/>
      <c r="AA15" s="22"/>
      <c r="AB15" s="22"/>
      <c r="AC15" s="23"/>
      <c r="AD15" s="24"/>
      <c r="AF15" s="19"/>
      <c r="AG15" s="11"/>
      <c r="AH15" s="11"/>
      <c r="AI15" s="11"/>
      <c r="AJ15" s="11"/>
      <c r="AK15" s="11"/>
      <c r="AL15" s="17"/>
      <c r="AM15" s="17"/>
      <c r="AN15" s="17"/>
      <c r="AO15" s="17"/>
      <c r="AP15" s="17"/>
      <c r="AQ15" s="17"/>
    </row>
    <row r="16" spans="2:233" ht="29.25" customHeight="1">
      <c r="B16" s="94" t="s">
        <v>21</v>
      </c>
      <c r="C16" s="95" t="str">
        <f>Deildarkeppnin!$B$6</f>
        <v>Garpar</v>
      </c>
      <c r="D16" s="87">
        <v>1</v>
      </c>
      <c r="E16" s="87">
        <v>2</v>
      </c>
      <c r="F16" s="87">
        <v>1</v>
      </c>
      <c r="G16" s="87">
        <v>2</v>
      </c>
      <c r="H16" s="87">
        <v>3</v>
      </c>
      <c r="I16" s="87"/>
      <c r="J16" s="87">
        <v>1</v>
      </c>
      <c r="K16" s="87"/>
      <c r="L16" s="88"/>
      <c r="M16" s="89">
        <f>SUM(D16:L16)</f>
        <v>10</v>
      </c>
      <c r="N16" s="84"/>
      <c r="O16" s="86" t="str">
        <f>Deildarkeppnin!$B$5</f>
        <v>Mammútar</v>
      </c>
      <c r="P16" s="87">
        <v>1</v>
      </c>
      <c r="Q16" s="87"/>
      <c r="R16" s="87">
        <v>2</v>
      </c>
      <c r="S16" s="87"/>
      <c r="T16" s="87">
        <v>2</v>
      </c>
      <c r="U16" s="87"/>
      <c r="V16" s="87"/>
      <c r="W16" s="87">
        <v>1</v>
      </c>
      <c r="X16" s="88"/>
      <c r="Y16" s="89">
        <f>SUM(P16:X16)</f>
        <v>6</v>
      </c>
      <c r="Z16" s="25" t="e">
        <f>SUM(#REF!)</f>
        <v>#REF!</v>
      </c>
      <c r="AA16" s="147" t="s">
        <v>12</v>
      </c>
      <c r="AB16" s="147" t="s">
        <v>8</v>
      </c>
      <c r="AC16" s="148"/>
      <c r="AD16" s="18"/>
      <c r="AE16" s="19"/>
      <c r="AF16" s="19"/>
      <c r="AG16" s="11"/>
      <c r="AH16" s="11"/>
      <c r="AI16" s="11"/>
      <c r="AJ16" s="11"/>
      <c r="AK16" s="11"/>
      <c r="AL16" s="17"/>
      <c r="AM16" s="17"/>
      <c r="AN16" s="17"/>
      <c r="AO16" s="17"/>
      <c r="AP16" s="17"/>
      <c r="AQ16" s="17"/>
    </row>
    <row r="17" spans="2:43" ht="29.25" customHeight="1" thickBot="1">
      <c r="B17" s="96" t="s">
        <v>111</v>
      </c>
      <c r="C17" s="97" t="str">
        <f>Deildarkeppnin!$B$7</f>
        <v>Freyjur</v>
      </c>
      <c r="D17" s="91"/>
      <c r="E17" s="91"/>
      <c r="F17" s="91"/>
      <c r="G17" s="91"/>
      <c r="H17" s="91"/>
      <c r="I17" s="91">
        <v>1</v>
      </c>
      <c r="J17" s="91"/>
      <c r="K17" s="91">
        <v>1</v>
      </c>
      <c r="L17" s="92"/>
      <c r="M17" s="93">
        <f>SUM(D17:L17)</f>
        <v>2</v>
      </c>
      <c r="N17" s="85"/>
      <c r="O17" s="90" t="str">
        <f>Deildarkeppnin!$B$8</f>
        <v>Ice Hunt</v>
      </c>
      <c r="P17" s="91"/>
      <c r="Q17" s="91">
        <v>1</v>
      </c>
      <c r="R17" s="91"/>
      <c r="S17" s="91">
        <v>1</v>
      </c>
      <c r="T17" s="91"/>
      <c r="U17" s="91">
        <v>1</v>
      </c>
      <c r="V17" s="91">
        <v>1</v>
      </c>
      <c r="W17" s="91"/>
      <c r="X17" s="92"/>
      <c r="Y17" s="93">
        <f>SUM(P17:X17)</f>
        <v>4</v>
      </c>
      <c r="Z17" s="26" t="e">
        <f>SUM(#REF!)</f>
        <v>#REF!</v>
      </c>
      <c r="AA17" s="147"/>
      <c r="AB17" s="147"/>
      <c r="AC17" s="148"/>
      <c r="AD17" s="18"/>
      <c r="AF17" s="19"/>
      <c r="AG17" s="11"/>
      <c r="AH17" s="11"/>
      <c r="AI17" s="11"/>
      <c r="AJ17" s="11"/>
      <c r="AK17" s="11"/>
      <c r="AL17" s="17"/>
      <c r="AM17" s="17"/>
      <c r="AN17" s="17"/>
      <c r="AO17" s="17"/>
      <c r="AP17" s="17"/>
      <c r="AQ17" s="17"/>
    </row>
    <row r="18" spans="2:43" ht="9.75" customHeight="1" thickBot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6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6"/>
      <c r="AA18" s="22"/>
      <c r="AB18" s="22"/>
      <c r="AC18" s="23"/>
      <c r="AD18" s="24"/>
      <c r="AF18" s="19"/>
      <c r="AG18" s="11"/>
      <c r="AH18" s="11"/>
      <c r="AI18" s="11"/>
      <c r="AJ18" s="11"/>
      <c r="AK18" s="11"/>
      <c r="AL18" s="17"/>
      <c r="AM18" s="17"/>
      <c r="AN18" s="17"/>
      <c r="AO18" s="17"/>
      <c r="AP18" s="17"/>
      <c r="AQ18" s="17"/>
    </row>
    <row r="19" spans="2:43" ht="29.25" customHeight="1">
      <c r="B19" s="94" t="s">
        <v>21</v>
      </c>
      <c r="C19" s="95" t="str">
        <f>Deildarkeppnin!$B$9</f>
        <v>Víkingar</v>
      </c>
      <c r="D19" s="87">
        <v>1</v>
      </c>
      <c r="E19" s="87">
        <v>1</v>
      </c>
      <c r="F19" s="87"/>
      <c r="G19" s="87">
        <v>1</v>
      </c>
      <c r="H19" s="87">
        <v>1</v>
      </c>
      <c r="I19" s="87"/>
      <c r="J19" s="87">
        <v>1</v>
      </c>
      <c r="K19" s="87"/>
      <c r="L19" s="88"/>
      <c r="M19" s="89">
        <f>SUM(D19:L19)</f>
        <v>5</v>
      </c>
      <c r="N19" s="84"/>
      <c r="O19" s="86" t="str">
        <f>Deildarkeppnin!$B$8</f>
        <v>Ice Hunt</v>
      </c>
      <c r="P19" s="87"/>
      <c r="Q19" s="87">
        <v>2</v>
      </c>
      <c r="R19" s="87">
        <v>1</v>
      </c>
      <c r="S19" s="87">
        <v>1</v>
      </c>
      <c r="T19" s="87">
        <v>2</v>
      </c>
      <c r="U19" s="87">
        <v>1</v>
      </c>
      <c r="V19" s="87"/>
      <c r="W19" s="87"/>
      <c r="X19" s="88"/>
      <c r="Y19" s="89">
        <f>SUM(P19:X19)</f>
        <v>7</v>
      </c>
      <c r="Z19" s="25" t="e">
        <f>SUM(#REF!)</f>
        <v>#REF!</v>
      </c>
      <c r="AA19" s="147" t="s">
        <v>7</v>
      </c>
      <c r="AB19" s="147" t="s">
        <v>10</v>
      </c>
      <c r="AC19" s="148" t="s">
        <v>9</v>
      </c>
      <c r="AD19" s="18"/>
      <c r="AE19" s="19"/>
      <c r="AF19" s="11"/>
      <c r="AG19" s="11"/>
      <c r="AH19" s="11"/>
      <c r="AI19" s="11"/>
      <c r="AJ19" s="11"/>
      <c r="AK19" s="11"/>
      <c r="AL19" s="17"/>
      <c r="AM19" s="17"/>
      <c r="AN19" s="17"/>
      <c r="AO19" s="17"/>
      <c r="AP19" s="17"/>
      <c r="AQ19" s="17"/>
    </row>
    <row r="20" spans="2:43" ht="29.25" customHeight="1" thickBot="1">
      <c r="B20" s="96" t="s">
        <v>114</v>
      </c>
      <c r="C20" s="97" t="str">
        <f>Deildarkeppnin!$B$5</f>
        <v>Mammútar</v>
      </c>
      <c r="D20" s="91"/>
      <c r="E20" s="91"/>
      <c r="F20" s="91">
        <v>2</v>
      </c>
      <c r="G20" s="91"/>
      <c r="H20" s="91"/>
      <c r="I20" s="91">
        <v>2</v>
      </c>
      <c r="J20" s="91"/>
      <c r="K20" s="91">
        <v>2</v>
      </c>
      <c r="L20" s="92"/>
      <c r="M20" s="93">
        <f>SUM(D20:L20)</f>
        <v>6</v>
      </c>
      <c r="N20" s="85"/>
      <c r="O20" s="90" t="str">
        <f>Deildarkeppnin!$B$6</f>
        <v>Garpar</v>
      </c>
      <c r="P20" s="91">
        <v>6</v>
      </c>
      <c r="Q20" s="91"/>
      <c r="R20" s="91"/>
      <c r="S20" s="91"/>
      <c r="T20" s="91"/>
      <c r="U20" s="91"/>
      <c r="V20" s="91">
        <v>2</v>
      </c>
      <c r="W20" s="91">
        <v>2</v>
      </c>
      <c r="X20" s="92"/>
      <c r="Y20" s="93">
        <f>SUM(P20:X20)</f>
        <v>10</v>
      </c>
      <c r="Z20" s="26" t="e">
        <f>SUM(#REF!)</f>
        <v>#REF!</v>
      </c>
      <c r="AA20" s="147"/>
      <c r="AB20" s="147"/>
      <c r="AC20" s="148"/>
      <c r="AD20" s="18"/>
      <c r="AF20" s="19"/>
      <c r="AG20" s="11"/>
      <c r="AH20" s="11"/>
      <c r="AI20" s="11"/>
      <c r="AJ20" s="11"/>
      <c r="AK20" s="11"/>
      <c r="AL20" s="17"/>
      <c r="AM20" s="17"/>
      <c r="AN20" s="17"/>
      <c r="AO20" s="17"/>
      <c r="AP20" s="17"/>
      <c r="AQ20" s="17"/>
    </row>
    <row r="21" spans="2:43" ht="24.75" customHeight="1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6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49"/>
      <c r="AA21" s="22"/>
      <c r="AB21" s="22"/>
      <c r="AC21" s="23"/>
      <c r="AD21" s="24"/>
      <c r="AF21" s="19"/>
      <c r="AG21" s="11"/>
      <c r="AH21" s="11"/>
      <c r="AI21" s="11"/>
      <c r="AJ21" s="11"/>
      <c r="AK21" s="11"/>
      <c r="AL21" s="17"/>
      <c r="AM21" s="17"/>
      <c r="AN21" s="17"/>
      <c r="AO21" s="17"/>
      <c r="AP21" s="17"/>
      <c r="AQ21" s="17"/>
    </row>
    <row r="22" spans="2:43" ht="24.75" customHeight="1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6"/>
      <c r="O22" s="7"/>
      <c r="P22" s="6"/>
      <c r="Q22" s="6"/>
      <c r="R22" s="6"/>
      <c r="S22" s="6"/>
      <c r="T22" s="6"/>
      <c r="U22" s="6"/>
      <c r="V22" s="6"/>
      <c r="W22" s="6"/>
      <c r="X22" s="6"/>
      <c r="Y22" s="7"/>
      <c r="Z22" s="21"/>
      <c r="AA22" s="22"/>
      <c r="AB22" s="22"/>
      <c r="AC22" s="23"/>
      <c r="AD22" s="24"/>
      <c r="AF22" s="19"/>
      <c r="AG22" s="11"/>
      <c r="AH22" s="11"/>
      <c r="AI22" s="11"/>
      <c r="AJ22" s="11"/>
      <c r="AK22" s="11"/>
      <c r="AL22" s="17"/>
      <c r="AM22" s="17"/>
      <c r="AN22" s="17"/>
      <c r="AO22" s="17"/>
      <c r="AP22" s="17"/>
      <c r="AQ22" s="17"/>
    </row>
  </sheetData>
  <sheetProtection selectLockedCells="1" selectUnlockedCells="1"/>
  <mergeCells count="38">
    <mergeCell ref="B22:M22"/>
    <mergeCell ref="AA19:AA20"/>
    <mergeCell ref="AB19:AB20"/>
    <mergeCell ref="AC19:AC20"/>
    <mergeCell ref="B21:M21"/>
    <mergeCell ref="O21:Y21"/>
    <mergeCell ref="AA13:AA14"/>
    <mergeCell ref="AB13:AB14"/>
    <mergeCell ref="AC13:AC14"/>
    <mergeCell ref="B15:M15"/>
    <mergeCell ref="O15:Y15"/>
    <mergeCell ref="AA16:AA17"/>
    <mergeCell ref="AB16:AB17"/>
    <mergeCell ref="AC16:AC17"/>
    <mergeCell ref="B18:M18"/>
    <mergeCell ref="O18:Y18"/>
    <mergeCell ref="B9:M9"/>
    <mergeCell ref="AA10:AA11"/>
    <mergeCell ref="AB10:AB11"/>
    <mergeCell ref="AC10:AC11"/>
    <mergeCell ref="B12:M12"/>
    <mergeCell ref="O12:Y12"/>
    <mergeCell ref="AC7:AC8"/>
    <mergeCell ref="Y4:Y5"/>
    <mergeCell ref="Z5:AC5"/>
    <mergeCell ref="B2:M2"/>
    <mergeCell ref="B3:B5"/>
    <mergeCell ref="C3:M3"/>
    <mergeCell ref="O3:Y3"/>
    <mergeCell ref="C4:C5"/>
    <mergeCell ref="D4:L4"/>
    <mergeCell ref="O4:O5"/>
    <mergeCell ref="P4:X4"/>
    <mergeCell ref="B6:M6"/>
    <mergeCell ref="M4:M5"/>
    <mergeCell ref="Z7:Z8"/>
    <mergeCell ref="AA7:AA8"/>
    <mergeCell ref="AB7:AB8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zoomScale="104" zoomScaleNormal="104" workbookViewId="0">
      <selection activeCell="A2" sqref="A2:G2"/>
    </sheetView>
  </sheetViews>
  <sheetFormatPr defaultRowHeight="15" customHeight="1"/>
  <cols>
    <col min="1" max="1" width="3.28515625" style="27" customWidth="1"/>
    <col min="2" max="2" width="33.42578125" style="27" customWidth="1"/>
    <col min="3" max="3" width="34.85546875" style="28" customWidth="1"/>
    <col min="4" max="4" width="3.28515625" style="27" customWidth="1"/>
    <col min="5" max="5" width="33.42578125" style="27" customWidth="1"/>
    <col min="6" max="6" width="34.85546875" style="27" customWidth="1"/>
    <col min="7" max="7" width="3.28515625" style="27" customWidth="1"/>
    <col min="8" max="16384" width="9.140625" style="27"/>
  </cols>
  <sheetData>
    <row r="1" spans="1:9" ht="40.5" customHeight="1">
      <c r="A1" s="71" t="s">
        <v>22</v>
      </c>
      <c r="B1" s="71" t="s">
        <v>107</v>
      </c>
      <c r="C1" s="72"/>
      <c r="D1" s="72"/>
      <c r="E1" s="73"/>
      <c r="F1" s="82" t="s">
        <v>120</v>
      </c>
      <c r="G1" s="74"/>
      <c r="H1" s="29"/>
    </row>
    <row r="2" spans="1:9" s="30" customFormat="1" ht="9.75" customHeight="1">
      <c r="A2" s="150"/>
      <c r="B2" s="150"/>
      <c r="C2" s="150"/>
      <c r="D2" s="150"/>
      <c r="E2" s="150"/>
      <c r="F2" s="150"/>
      <c r="G2" s="150"/>
      <c r="H2" s="29"/>
    </row>
    <row r="3" spans="1:9" ht="20.25" customHeight="1">
      <c r="B3" s="149" t="s">
        <v>102</v>
      </c>
      <c r="C3" s="31" t="s">
        <v>24</v>
      </c>
      <c r="D3" s="32"/>
      <c r="E3" s="149" t="s">
        <v>98</v>
      </c>
      <c r="F3" s="31" t="s">
        <v>28</v>
      </c>
      <c r="I3" s="32"/>
    </row>
    <row r="4" spans="1:9" ht="20.25" customHeight="1">
      <c r="B4" s="149"/>
      <c r="C4" s="33" t="s">
        <v>100</v>
      </c>
      <c r="D4" s="32"/>
      <c r="E4" s="149"/>
      <c r="F4" s="33" t="s">
        <v>32</v>
      </c>
      <c r="I4" s="32"/>
    </row>
    <row r="5" spans="1:9" ht="20.25" customHeight="1">
      <c r="B5" s="149"/>
      <c r="C5" s="33" t="s">
        <v>112</v>
      </c>
      <c r="D5" s="32"/>
      <c r="E5" s="149"/>
      <c r="F5" s="33" t="s">
        <v>29</v>
      </c>
      <c r="I5" s="32"/>
    </row>
    <row r="6" spans="1:9" ht="20.25" customHeight="1">
      <c r="B6" s="149"/>
      <c r="C6" s="33" t="s">
        <v>39</v>
      </c>
      <c r="D6" s="32"/>
      <c r="E6" s="149"/>
      <c r="F6" s="33" t="s">
        <v>34</v>
      </c>
    </row>
    <row r="7" spans="1:9" ht="20.25" customHeight="1">
      <c r="B7" s="149"/>
      <c r="C7" s="34" t="s">
        <v>27</v>
      </c>
      <c r="D7" s="32"/>
      <c r="E7" s="149"/>
      <c r="F7" s="34" t="s">
        <v>35</v>
      </c>
      <c r="I7" s="32"/>
    </row>
    <row r="8" spans="1:9" ht="20.25" customHeight="1">
      <c r="A8" s="35"/>
      <c r="B8" s="36"/>
      <c r="C8" s="37"/>
      <c r="D8" s="38"/>
      <c r="E8" s="36"/>
      <c r="F8" s="37"/>
      <c r="G8" s="35"/>
      <c r="I8" s="32"/>
    </row>
    <row r="9" spans="1:9" ht="20.25" customHeight="1">
      <c r="B9" s="149" t="s">
        <v>103</v>
      </c>
      <c r="C9" s="31" t="s">
        <v>23</v>
      </c>
      <c r="D9" s="32"/>
      <c r="E9" s="149" t="s">
        <v>15</v>
      </c>
      <c r="F9" s="31" t="s">
        <v>30</v>
      </c>
      <c r="I9" s="32"/>
    </row>
    <row r="10" spans="1:9" ht="20.25" customHeight="1">
      <c r="B10" s="149"/>
      <c r="C10" s="33" t="s">
        <v>106</v>
      </c>
      <c r="D10" s="32"/>
      <c r="E10" s="149"/>
      <c r="F10" s="33" t="s">
        <v>31</v>
      </c>
      <c r="I10" s="32"/>
    </row>
    <row r="11" spans="1:9" ht="20.25" customHeight="1">
      <c r="B11" s="149"/>
      <c r="C11" s="33" t="s">
        <v>38</v>
      </c>
      <c r="D11" s="32"/>
      <c r="E11" s="149"/>
      <c r="F11" s="33" t="s">
        <v>33</v>
      </c>
      <c r="I11" s="32"/>
    </row>
    <row r="12" spans="1:9" ht="20.25" customHeight="1">
      <c r="B12" s="149"/>
      <c r="C12" s="33" t="s">
        <v>25</v>
      </c>
      <c r="D12" s="32"/>
      <c r="E12" s="149"/>
      <c r="F12" s="33" t="s">
        <v>132</v>
      </c>
    </row>
    <row r="13" spans="1:9" ht="20.25" customHeight="1">
      <c r="B13" s="149"/>
      <c r="C13" s="34" t="s">
        <v>99</v>
      </c>
      <c r="D13" s="32"/>
      <c r="E13" s="149"/>
      <c r="F13" s="34" t="s">
        <v>36</v>
      </c>
    </row>
    <row r="14" spans="1:9" ht="20.25" customHeight="1">
      <c r="A14" s="35"/>
      <c r="B14" s="36"/>
      <c r="C14" s="37"/>
      <c r="D14" s="38"/>
      <c r="E14" s="36"/>
      <c r="F14" s="37"/>
      <c r="G14" s="35"/>
    </row>
    <row r="15" spans="1:9" ht="20.25" customHeight="1">
      <c r="B15" s="149" t="s">
        <v>104</v>
      </c>
      <c r="C15" s="31" t="s">
        <v>97</v>
      </c>
      <c r="D15" s="32"/>
    </row>
    <row r="16" spans="1:9" ht="20.25" customHeight="1">
      <c r="B16" s="149"/>
      <c r="C16" s="33" t="s">
        <v>37</v>
      </c>
      <c r="D16" s="32"/>
    </row>
    <row r="17" spans="1:7" ht="20.25" customHeight="1">
      <c r="B17" s="149"/>
      <c r="C17" s="33" t="s">
        <v>26</v>
      </c>
      <c r="D17" s="32"/>
    </row>
    <row r="18" spans="1:7" ht="20.25" customHeight="1">
      <c r="B18" s="149"/>
      <c r="C18" s="33" t="s">
        <v>113</v>
      </c>
      <c r="D18" s="32"/>
    </row>
    <row r="19" spans="1:7" ht="20.25" customHeight="1">
      <c r="B19" s="149"/>
      <c r="C19" s="34" t="s">
        <v>101</v>
      </c>
      <c r="D19" s="32"/>
    </row>
    <row r="20" spans="1:7" ht="15" customHeight="1">
      <c r="A20" s="35"/>
      <c r="B20" s="36"/>
      <c r="C20" s="37"/>
      <c r="D20" s="38"/>
      <c r="E20" s="36"/>
      <c r="F20" s="37"/>
      <c r="G20" s="35"/>
    </row>
  </sheetData>
  <sheetProtection selectLockedCells="1" selectUnlockedCells="1"/>
  <mergeCells count="6">
    <mergeCell ref="B15:B19"/>
    <mergeCell ref="A2:G2"/>
    <mergeCell ref="B3:B7"/>
    <mergeCell ref="E3:E7"/>
    <mergeCell ref="B9:B13"/>
    <mergeCell ref="E9:E13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3"/>
  <sheetViews>
    <sheetView zoomScale="107" zoomScaleNormal="107" workbookViewId="0"/>
  </sheetViews>
  <sheetFormatPr defaultRowHeight="12"/>
  <sheetData>
    <row r="1" spans="1:15" ht="12.75">
      <c r="A1" s="11" t="s">
        <v>40</v>
      </c>
      <c r="B1" s="11" t="s">
        <v>41</v>
      </c>
      <c r="C1" s="11" t="s">
        <v>42</v>
      </c>
      <c r="D1" s="11" t="s">
        <v>43</v>
      </c>
      <c r="F1">
        <v>1</v>
      </c>
      <c r="G1">
        <v>2</v>
      </c>
      <c r="H1">
        <v>3</v>
      </c>
      <c r="I1">
        <v>4</v>
      </c>
      <c r="L1">
        <v>1</v>
      </c>
      <c r="M1">
        <v>2</v>
      </c>
      <c r="N1">
        <v>3</v>
      </c>
      <c r="O1">
        <v>4</v>
      </c>
    </row>
    <row r="2" spans="1:15" ht="12.75">
      <c r="A2" s="19" t="s">
        <v>44</v>
      </c>
      <c r="B2" s="19" t="s">
        <v>45</v>
      </c>
      <c r="C2" s="19" t="s">
        <v>46</v>
      </c>
      <c r="D2" s="11" t="s">
        <v>47</v>
      </c>
      <c r="F2" s="11" t="s">
        <v>40</v>
      </c>
      <c r="G2" s="11" t="s">
        <v>41</v>
      </c>
      <c r="H2" s="11" t="s">
        <v>42</v>
      </c>
      <c r="I2" s="11" t="s">
        <v>43</v>
      </c>
      <c r="K2" t="s">
        <v>7</v>
      </c>
      <c r="L2" s="39">
        <v>4</v>
      </c>
      <c r="M2" s="40">
        <v>4</v>
      </c>
      <c r="N2" s="40">
        <v>3</v>
      </c>
      <c r="O2" s="41">
        <v>3</v>
      </c>
    </row>
    <row r="3" spans="1:15" ht="12.75">
      <c r="A3" s="19"/>
      <c r="B3" s="19"/>
      <c r="C3" s="19"/>
      <c r="D3" s="11"/>
      <c r="E3" s="19"/>
      <c r="F3" s="11" t="s">
        <v>47</v>
      </c>
      <c r="G3" s="19" t="s">
        <v>44</v>
      </c>
      <c r="H3" s="19" t="s">
        <v>45</v>
      </c>
      <c r="I3" s="19" t="s">
        <v>46</v>
      </c>
      <c r="K3" t="s">
        <v>8</v>
      </c>
      <c r="L3" s="42">
        <v>4</v>
      </c>
      <c r="M3" s="43">
        <v>4</v>
      </c>
      <c r="N3" s="43">
        <v>3</v>
      </c>
      <c r="O3" s="44">
        <v>3</v>
      </c>
    </row>
    <row r="4" spans="1:15" ht="12.75">
      <c r="A4" s="19" t="s">
        <v>48</v>
      </c>
      <c r="B4" s="19" t="s">
        <v>49</v>
      </c>
      <c r="C4" s="19" t="s">
        <v>50</v>
      </c>
      <c r="D4" s="19" t="s">
        <v>51</v>
      </c>
      <c r="F4" s="19" t="s">
        <v>48</v>
      </c>
      <c r="G4" s="19" t="s">
        <v>49</v>
      </c>
      <c r="H4" s="19" t="s">
        <v>50</v>
      </c>
      <c r="I4" s="11" t="s">
        <v>51</v>
      </c>
      <c r="K4" t="s">
        <v>9</v>
      </c>
      <c r="L4" s="42">
        <v>4</v>
      </c>
      <c r="M4" s="43">
        <v>4</v>
      </c>
      <c r="N4" s="43">
        <v>3</v>
      </c>
      <c r="O4" s="44">
        <v>3</v>
      </c>
    </row>
    <row r="5" spans="1:15" ht="12.75">
      <c r="A5" s="19" t="s">
        <v>52</v>
      </c>
      <c r="B5" s="19" t="s">
        <v>53</v>
      </c>
      <c r="C5" s="19" t="s">
        <v>54</v>
      </c>
      <c r="D5" s="11" t="s">
        <v>55</v>
      </c>
      <c r="F5" s="11" t="s">
        <v>55</v>
      </c>
      <c r="G5" s="19" t="s">
        <v>53</v>
      </c>
      <c r="H5" s="19" t="s">
        <v>52</v>
      </c>
      <c r="I5" s="19" t="s">
        <v>54</v>
      </c>
      <c r="K5" t="s">
        <v>10</v>
      </c>
      <c r="L5" s="42">
        <v>3</v>
      </c>
      <c r="M5" s="43">
        <v>3</v>
      </c>
      <c r="N5" s="43">
        <v>4</v>
      </c>
      <c r="O5" s="44">
        <v>4</v>
      </c>
    </row>
    <row r="6" spans="1:15" ht="12.75">
      <c r="A6" s="19"/>
      <c r="B6" s="19"/>
      <c r="C6" s="19"/>
      <c r="D6" s="11"/>
      <c r="F6" s="19" t="s">
        <v>56</v>
      </c>
      <c r="G6" s="19" t="s">
        <v>57</v>
      </c>
      <c r="H6" s="11" t="s">
        <v>58</v>
      </c>
      <c r="I6" s="19" t="s">
        <v>59</v>
      </c>
      <c r="K6" t="s">
        <v>11</v>
      </c>
      <c r="L6" s="42">
        <v>3</v>
      </c>
      <c r="M6" s="43">
        <v>3</v>
      </c>
      <c r="N6" s="43">
        <v>4</v>
      </c>
      <c r="O6" s="44">
        <v>4</v>
      </c>
    </row>
    <row r="7" spans="1:15" ht="12.75">
      <c r="A7" s="19" t="s">
        <v>59</v>
      </c>
      <c r="B7" s="19" t="s">
        <v>57</v>
      </c>
      <c r="C7" s="19" t="s">
        <v>56</v>
      </c>
      <c r="D7" s="11" t="s">
        <v>58</v>
      </c>
      <c r="F7" s="19" t="s">
        <v>60</v>
      </c>
      <c r="G7" s="11" t="s">
        <v>61</v>
      </c>
      <c r="H7" s="19" t="s">
        <v>62</v>
      </c>
      <c r="I7" s="19" t="s">
        <v>63</v>
      </c>
      <c r="K7" t="s">
        <v>12</v>
      </c>
      <c r="L7" s="42">
        <v>3</v>
      </c>
      <c r="M7" s="43">
        <v>3</v>
      </c>
      <c r="N7" s="43">
        <v>4</v>
      </c>
      <c r="O7" s="44">
        <v>4</v>
      </c>
    </row>
    <row r="8" spans="1:15" ht="12.75">
      <c r="A8" s="19" t="s">
        <v>60</v>
      </c>
      <c r="B8" s="19" t="s">
        <v>62</v>
      </c>
      <c r="C8" s="19" t="s">
        <v>63</v>
      </c>
      <c r="D8" s="11" t="s">
        <v>61</v>
      </c>
      <c r="F8" s="11" t="s">
        <v>64</v>
      </c>
      <c r="G8" s="19" t="s">
        <v>65</v>
      </c>
      <c r="H8" s="19" t="s">
        <v>66</v>
      </c>
      <c r="I8" s="19" t="s">
        <v>67</v>
      </c>
      <c r="K8" t="s">
        <v>13</v>
      </c>
      <c r="L8" s="42">
        <v>3</v>
      </c>
      <c r="M8" s="43">
        <v>3</v>
      </c>
      <c r="N8" s="43">
        <v>4</v>
      </c>
      <c r="O8" s="44">
        <v>4</v>
      </c>
    </row>
    <row r="9" spans="1:15" ht="12.75">
      <c r="A9" s="19"/>
      <c r="B9" s="19"/>
      <c r="C9" s="19"/>
      <c r="D9" s="11"/>
      <c r="K9" t="s">
        <v>14</v>
      </c>
      <c r="L9" s="45">
        <v>4</v>
      </c>
      <c r="M9" s="46">
        <v>4</v>
      </c>
      <c r="N9" s="46">
        <v>3</v>
      </c>
      <c r="O9" s="47">
        <v>3</v>
      </c>
    </row>
    <row r="10" spans="1:15" ht="12.75">
      <c r="A10" s="19" t="s">
        <v>66</v>
      </c>
      <c r="B10" s="19" t="s">
        <v>67</v>
      </c>
      <c r="C10" s="19" t="s">
        <v>65</v>
      </c>
      <c r="D10" s="11" t="s">
        <v>64</v>
      </c>
      <c r="F10" s="11" t="s">
        <v>68</v>
      </c>
      <c r="G10" s="11" t="s">
        <v>69</v>
      </c>
      <c r="H10" s="11" t="s">
        <v>70</v>
      </c>
      <c r="I10" s="11" t="s">
        <v>71</v>
      </c>
    </row>
    <row r="11" spans="1:15" ht="12.75">
      <c r="A11" s="19"/>
      <c r="B11" s="19"/>
      <c r="C11" s="19"/>
      <c r="D11" s="11"/>
      <c r="F11" s="19" t="s">
        <v>72</v>
      </c>
      <c r="G11" s="11" t="s">
        <v>73</v>
      </c>
      <c r="H11" s="19" t="s">
        <v>74</v>
      </c>
      <c r="I11" s="19" t="s">
        <v>75</v>
      </c>
    </row>
    <row r="12" spans="1:15" ht="12.75">
      <c r="A12" s="19"/>
      <c r="B12" s="19"/>
      <c r="C12" s="19"/>
      <c r="D12" s="11"/>
      <c r="F12" s="19" t="s">
        <v>76</v>
      </c>
      <c r="G12" s="19" t="s">
        <v>77</v>
      </c>
      <c r="H12" s="11" t="s">
        <v>78</v>
      </c>
      <c r="I12" s="19" t="s">
        <v>79</v>
      </c>
    </row>
    <row r="13" spans="1:15" ht="12.75">
      <c r="A13" s="11" t="s">
        <v>69</v>
      </c>
      <c r="B13" s="11" t="s">
        <v>68</v>
      </c>
      <c r="C13" s="11" t="s">
        <v>71</v>
      </c>
      <c r="D13" s="11" t="s">
        <v>70</v>
      </c>
      <c r="F13" s="19" t="s">
        <v>80</v>
      </c>
      <c r="G13" s="11" t="s">
        <v>81</v>
      </c>
      <c r="H13" s="19" t="s">
        <v>82</v>
      </c>
      <c r="I13" s="19" t="s">
        <v>83</v>
      </c>
    </row>
    <row r="14" spans="1:15" ht="12.75">
      <c r="A14" s="19" t="s">
        <v>72</v>
      </c>
      <c r="B14" s="19" t="s">
        <v>75</v>
      </c>
      <c r="C14" s="19" t="s">
        <v>74</v>
      </c>
      <c r="D14" s="11" t="s">
        <v>73</v>
      </c>
      <c r="F14" s="19" t="s">
        <v>84</v>
      </c>
      <c r="G14" s="19" t="s">
        <v>85</v>
      </c>
      <c r="H14" s="19" t="s">
        <v>86</v>
      </c>
      <c r="I14" s="11" t="s">
        <v>87</v>
      </c>
    </row>
    <row r="15" spans="1:15" ht="12.75">
      <c r="A15" s="19"/>
      <c r="B15" s="19"/>
      <c r="C15" s="19"/>
      <c r="D15" s="11"/>
      <c r="F15" s="11" t="s">
        <v>88</v>
      </c>
      <c r="G15" s="19" t="s">
        <v>89</v>
      </c>
      <c r="H15" s="19" t="s">
        <v>90</v>
      </c>
      <c r="I15" s="19" t="s">
        <v>91</v>
      </c>
    </row>
    <row r="16" spans="1:15" ht="12.75">
      <c r="A16" s="19" t="s">
        <v>76</v>
      </c>
      <c r="B16" s="19" t="s">
        <v>79</v>
      </c>
      <c r="C16" s="19" t="s">
        <v>77</v>
      </c>
      <c r="D16" s="11" t="s">
        <v>78</v>
      </c>
      <c r="F16" s="19" t="s">
        <v>92</v>
      </c>
      <c r="G16" s="11" t="s">
        <v>93</v>
      </c>
      <c r="H16" s="19" t="s">
        <v>94</v>
      </c>
      <c r="I16" s="19" t="s">
        <v>95</v>
      </c>
    </row>
    <row r="17" spans="1:11" ht="12.75">
      <c r="A17" s="19" t="s">
        <v>83</v>
      </c>
      <c r="B17" s="19" t="s">
        <v>80</v>
      </c>
      <c r="C17" s="19" t="s">
        <v>82</v>
      </c>
      <c r="D17" s="11" t="s">
        <v>81</v>
      </c>
    </row>
    <row r="18" spans="1:11" ht="12.75">
      <c r="A18" s="19"/>
      <c r="B18" s="19"/>
      <c r="C18" s="19"/>
      <c r="D18" s="11"/>
    </row>
    <row r="19" spans="1:11" ht="12.75">
      <c r="A19" s="19" t="s">
        <v>86</v>
      </c>
      <c r="B19" s="19" t="s">
        <v>84</v>
      </c>
      <c r="C19" s="19" t="s">
        <v>85</v>
      </c>
      <c r="D19" s="11" t="s">
        <v>87</v>
      </c>
      <c r="F19" s="19"/>
      <c r="G19" s="19"/>
      <c r="H19" s="19"/>
      <c r="I19" s="11"/>
    </row>
    <row r="20" spans="1:11" ht="12.75">
      <c r="A20" s="19" t="s">
        <v>89</v>
      </c>
      <c r="B20" s="19" t="s">
        <v>91</v>
      </c>
      <c r="C20" s="19" t="s">
        <v>90</v>
      </c>
      <c r="D20" s="11" t="s">
        <v>88</v>
      </c>
    </row>
    <row r="21" spans="1:11" ht="12.75">
      <c r="A21" s="19"/>
      <c r="B21" s="19"/>
      <c r="C21" s="19"/>
      <c r="D21" s="11"/>
    </row>
    <row r="22" spans="1:11" ht="12.75">
      <c r="A22" s="19" t="s">
        <v>95</v>
      </c>
      <c r="B22" s="19" t="s">
        <v>94</v>
      </c>
      <c r="C22" s="19" t="s">
        <v>92</v>
      </c>
      <c r="D22" s="11" t="s">
        <v>93</v>
      </c>
      <c r="F22" s="19"/>
      <c r="G22" s="19"/>
      <c r="H22" s="19"/>
      <c r="I22" s="11"/>
    </row>
    <row r="27" spans="1:11">
      <c r="I27">
        <v>25</v>
      </c>
      <c r="J27" s="48" t="s">
        <v>96</v>
      </c>
      <c r="K27">
        <v>1</v>
      </c>
    </row>
    <row r="28" spans="1:11">
      <c r="I28">
        <v>27</v>
      </c>
      <c r="K28">
        <v>2</v>
      </c>
    </row>
    <row r="29" spans="1:11">
      <c r="I29">
        <v>1</v>
      </c>
      <c r="J29" s="48" t="s">
        <v>96</v>
      </c>
      <c r="K29">
        <v>3</v>
      </c>
    </row>
    <row r="30" spans="1:11">
      <c r="I30">
        <v>3</v>
      </c>
    </row>
    <row r="31" spans="1:11">
      <c r="I31">
        <v>8</v>
      </c>
      <c r="J31" s="48" t="s">
        <v>96</v>
      </c>
      <c r="K31">
        <v>4</v>
      </c>
    </row>
    <row r="32" spans="1:11">
      <c r="I32">
        <v>10</v>
      </c>
      <c r="K32">
        <v>5</v>
      </c>
    </row>
    <row r="33" spans="9:11">
      <c r="I33">
        <v>15</v>
      </c>
      <c r="J33" s="48" t="s">
        <v>96</v>
      </c>
      <c r="K33">
        <v>6</v>
      </c>
    </row>
    <row r="34" spans="9:11">
      <c r="I34">
        <v>17</v>
      </c>
      <c r="K34">
        <v>7</v>
      </c>
    </row>
    <row r="35" spans="9:11">
      <c r="I35">
        <v>22</v>
      </c>
      <c r="J35" s="48" t="s">
        <v>96</v>
      </c>
      <c r="K35">
        <v>8</v>
      </c>
    </row>
    <row r="36" spans="9:11">
      <c r="I36">
        <v>24</v>
      </c>
    </row>
    <row r="37" spans="9:11">
      <c r="I37">
        <v>1</v>
      </c>
      <c r="J37" s="48" t="s">
        <v>96</v>
      </c>
      <c r="K37">
        <v>9</v>
      </c>
    </row>
    <row r="38" spans="9:11">
      <c r="I38">
        <v>3</v>
      </c>
      <c r="K38">
        <v>10</v>
      </c>
    </row>
    <row r="39" spans="9:11">
      <c r="I39">
        <v>8</v>
      </c>
      <c r="J39" s="48" t="s">
        <v>96</v>
      </c>
      <c r="K39">
        <v>11</v>
      </c>
    </row>
    <row r="40" spans="9:11">
      <c r="I40">
        <v>10</v>
      </c>
      <c r="K40">
        <v>12</v>
      </c>
    </row>
    <row r="41" spans="9:11">
      <c r="I41">
        <v>15</v>
      </c>
      <c r="J41" s="48" t="s">
        <v>96</v>
      </c>
      <c r="K41">
        <v>13</v>
      </c>
    </row>
    <row r="42" spans="9:11">
      <c r="I42">
        <v>17</v>
      </c>
    </row>
    <row r="43" spans="9:11">
      <c r="I43">
        <v>22</v>
      </c>
      <c r="J43" s="48" t="s">
        <v>96</v>
      </c>
      <c r="K43">
        <v>14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Úrslitakeppnin</vt:lpstr>
      <vt:lpstr>Deildarkeppnin</vt:lpstr>
      <vt:lpstr>Skor</vt:lpstr>
      <vt:lpstr>Liðin</vt:lpstr>
      <vt:lpstr>Sheet1</vt:lpstr>
      <vt:lpstr>Deildarkeppnin!Print_Area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Haraldur</dc:creator>
  <cp:lastModifiedBy>Haraldur</cp:lastModifiedBy>
  <cp:lastPrinted>2014-04-20T23:23:24Z</cp:lastPrinted>
  <dcterms:created xsi:type="dcterms:W3CDTF">2012-01-31T11:51:51Z</dcterms:created>
  <dcterms:modified xsi:type="dcterms:W3CDTF">2014-04-20T23:23:46Z</dcterms:modified>
</cp:coreProperties>
</file>